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13.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drawings/drawing22.xml" ContentType="application/vnd.openxmlformats-officedocument.drawing+xml"/>
  <Override PartName="/xl/charts/chart12.xml" ContentType="application/vnd.openxmlformats-officedocument.drawingml.chart+xml"/>
  <Override PartName="/xl/drawings/drawing23.xml" ContentType="application/vnd.openxmlformats-officedocument.drawing+xml"/>
  <Override PartName="/xl/drawings/drawing24.xml" ContentType="application/vnd.openxmlformats-officedocument.drawing+xml"/>
  <Override PartName="/xl/charts/chart13.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4.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15.xml" ContentType="application/vnd.openxmlformats-officedocument.drawingml.chart+xml"/>
  <Override PartName="/xl/drawings/drawing29.xml" ContentType="application/vnd.openxmlformats-officedocument.drawing+xml"/>
  <Override PartName="/xl/drawings/drawing30.xml" ContentType="application/vnd.openxmlformats-officedocument.drawing+xml"/>
  <Override PartName="/xl/charts/chart16.xml" ContentType="application/vnd.openxmlformats-officedocument.drawingml.chart+xml"/>
  <Override PartName="/xl/drawings/drawing31.xml" ContentType="application/vnd.openxmlformats-officedocument.drawing+xml"/>
  <Override PartName="/xl/drawings/drawing32.xml" ContentType="application/vnd.openxmlformats-officedocument.drawing+xml"/>
  <Override PartName="/xl/charts/chart17.xml" ContentType="application/vnd.openxmlformats-officedocument.drawingml.chart+xml"/>
  <Override PartName="/xl/drawings/drawing33.xml" ContentType="application/vnd.openxmlformats-officedocument.drawing+xml"/>
  <Override PartName="/xl/charts/chart18.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19.xml" ContentType="application/vnd.openxmlformats-officedocument.drawingml.chart+xml"/>
  <Override PartName="/xl/drawings/drawing36.xml" ContentType="application/vnd.openxmlformats-officedocument.drawing+xml"/>
  <Override PartName="/xl/charts/chart20.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mibrahim\Desktop\QSA\مشاريع الإدارة\المسوح\2.   المسوح قيد التنفيذ\القوى العاملة\النتائج الربعية\2024\الربع الرابع 2024\"/>
    </mc:Choice>
  </mc:AlternateContent>
  <xr:revisionPtr revIDLastSave="0" documentId="13_ncr:1_{4DC298B6-E57E-4B74-943F-64EEF6A4B458}" xr6:coauthVersionLast="47" xr6:coauthVersionMax="47" xr10:uidLastSave="{00000000-0000-0000-0000-000000000000}"/>
  <bookViews>
    <workbookView xWindow="-120" yWindow="-120" windowWidth="29040" windowHeight="15840" tabRatio="900" xr2:uid="{00000000-000D-0000-FFFF-FFFF00000000}"/>
  </bookViews>
  <sheets>
    <sheet name="cover page" sheetId="72" r:id="rId1"/>
    <sheet name="Sheet1" sheetId="94" state="hidden" r:id="rId2"/>
    <sheet name="CONTENTS" sheetId="60" r:id="rId3"/>
    <sheet name="Preface" sheetId="65" r:id="rId4"/>
    <sheet name="Introduction" sheetId="66" r:id="rId5"/>
    <sheet name="Executive Summary 1" sheetId="87" r:id="rId6"/>
    <sheet name="Executive Summary 2" sheetId="88" r:id="rId7"/>
    <sheet name="Executive Summary 3" sheetId="84" r:id="rId8"/>
    <sheet name="Executive Summary 4" sheetId="90" r:id="rId9"/>
    <sheet name="1" sheetId="2" r:id="rId10"/>
    <sheet name="2" sheetId="4" r:id="rId11"/>
    <sheet name="Figure 1" sheetId="73" r:id="rId12"/>
    <sheet name="Figure 2" sheetId="47" r:id="rId13"/>
    <sheet name="3" sheetId="5" r:id="rId14"/>
    <sheet name="4" sheetId="6" r:id="rId15"/>
    <sheet name="5" sheetId="7" r:id="rId16"/>
    <sheet name="6" sheetId="8" r:id="rId17"/>
    <sheet name="7" sheetId="17" r:id="rId18"/>
    <sheet name="8" sheetId="9" r:id="rId19"/>
    <sheet name="9" sheetId="53" r:id="rId20"/>
    <sheet name="Figure 3" sheetId="62" r:id="rId21"/>
    <sheet name="Figure 4" sheetId="61" r:id="rId22"/>
    <sheet name="10" sheetId="52" r:id="rId23"/>
    <sheet name="Figure 5" sheetId="86" r:id="rId24"/>
    <sheet name="11" sheetId="50" r:id="rId25"/>
    <sheet name="Figure 6" sheetId="79" r:id="rId26"/>
    <sheet name="12" sheetId="74" r:id="rId27"/>
    <sheet name="Figure 7" sheetId="55" r:id="rId28"/>
    <sheet name="13" sheetId="56" r:id="rId29"/>
    <sheet name="Figure 8" sheetId="77" r:id="rId30"/>
    <sheet name="14" sheetId="16" r:id="rId31"/>
    <sheet name="Figure 9" sheetId="64" r:id="rId32"/>
    <sheet name="Figure 10" sheetId="76" r:id="rId33"/>
    <sheet name="15" sheetId="91" r:id="rId34"/>
    <sheet name="Figure 11" sheetId="92" r:id="rId35"/>
    <sheet name="Figure 12" sheetId="93" r:id="rId36"/>
  </sheets>
  <externalReferences>
    <externalReference r:id="rId37"/>
  </externalReferences>
  <definedNames>
    <definedName name="_xlnm.Print_Area" localSheetId="9">'1'!$A$1:$G$24</definedName>
    <definedName name="_xlnm.Print_Area" localSheetId="22">'10'!$A$1:$M$26</definedName>
    <definedName name="_xlnm.Print_Area" localSheetId="24">'11'!$A$1:$E$26</definedName>
    <definedName name="_xlnm.Print_Area" localSheetId="26">'12'!$A$1:$E$17</definedName>
    <definedName name="_xlnm.Print_Area" localSheetId="28">'13'!$A$1:$E$25</definedName>
    <definedName name="_xlnm.Print_Area" localSheetId="30">'14'!$A$1:$K$21</definedName>
    <definedName name="_xlnm.Print_Area" localSheetId="33">'15'!$A$1:$M$19</definedName>
    <definedName name="_xlnm.Print_Area" localSheetId="10">'2'!$A$1:$O$21</definedName>
    <definedName name="_xlnm.Print_Area" localSheetId="13">'3'!$A$1:$E$18</definedName>
    <definedName name="_xlnm.Print_Area" localSheetId="14">'4'!$A$1:$E$18</definedName>
    <definedName name="_xlnm.Print_Area" localSheetId="15">'5'!$A$1:$E$18</definedName>
    <definedName name="_xlnm.Print_Area" localSheetId="16">'6'!$A$1:$K$23</definedName>
    <definedName name="_xlnm.Print_Area" localSheetId="17">'7'!$A$1:$N$18</definedName>
    <definedName name="_xlnm.Print_Area" localSheetId="18">'8'!$A$1:$K$20</definedName>
    <definedName name="_xlnm.Print_Area" localSheetId="19">'9'!$A$1:$M$20</definedName>
    <definedName name="_xlnm.Print_Area" localSheetId="2">CONTENTS!$A$1:$E$33</definedName>
    <definedName name="_xlnm.Print_Area" localSheetId="0">'cover page'!$A$1:$AL$40</definedName>
    <definedName name="_xlnm.Print_Area" localSheetId="5">'Executive Summary 1'!$A$1:$AN$29</definedName>
    <definedName name="_xlnm.Print_Area" localSheetId="6">'Executive Summary 2'!$A$1:$AN$29</definedName>
    <definedName name="_xlnm.Print_Area" localSheetId="7">'Executive Summary 3'!$A$1:$AN$31</definedName>
    <definedName name="_xlnm.Print_Area" localSheetId="8">'Executive Summary 4'!$A$1:$AN$37</definedName>
    <definedName name="_xlnm.Print_Area" localSheetId="11">'Figure 1'!$A$1:$P$35</definedName>
    <definedName name="_xlnm.Print_Area" localSheetId="32">'Figure 10'!$A$1:$O$38</definedName>
    <definedName name="_xlnm.Print_Area" localSheetId="34">'Figure 11'!$A$1:$O$30</definedName>
    <definedName name="_xlnm.Print_Area" localSheetId="35">'Figure 12'!$A$1:$O$30</definedName>
    <definedName name="_xlnm.Print_Area" localSheetId="12">'Figure 2'!$A$1:$M$39</definedName>
    <definedName name="_xlnm.Print_Area" localSheetId="20">'Figure 3'!$A$1:$O$18</definedName>
    <definedName name="_xlnm.Print_Area" localSheetId="21">'Figure 4'!$A$1:$O$17</definedName>
    <definedName name="_xlnm.Print_Area" localSheetId="23">'Figure 5'!$A$1:$M$30</definedName>
    <definedName name="_xlnm.Print_Area" localSheetId="25">'Figure 6'!$A$1:$H$27</definedName>
    <definedName name="_xlnm.Print_Area" localSheetId="27">'Figure 7'!$A$1:$N$31</definedName>
    <definedName name="_xlnm.Print_Area" localSheetId="29">'Figure 8'!$A$1:$J$28</definedName>
    <definedName name="_xlnm.Print_Area" localSheetId="31">'Figure 9'!$A$1:$O$38</definedName>
    <definedName name="_xlnm.Print_Area" localSheetId="4">Introduction!$A$1:$AL$98</definedName>
    <definedName name="_xlnm.Print_Area" localSheetId="1">Sheet1!$A$1:$AC$53</definedName>
    <definedName name="_xlnm.Print_Titles" localSheetId="2">CONTENTS!$1:$3</definedName>
    <definedName name="_xlnm.Print_Titles" localSheetId="4">Introduction!$1:$4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4" l="1"/>
  <c r="H12" i="4"/>
  <c r="D16" i="4"/>
  <c r="D17" i="4"/>
  <c r="D12" i="4"/>
  <c r="C12" i="4" l="1"/>
  <c r="D12" i="2" l="1"/>
  <c r="E12" i="2"/>
  <c r="F12" i="2"/>
  <c r="C12" i="2"/>
  <c r="B12" i="2"/>
  <c r="AV11" i="88"/>
  <c r="AV10" i="88"/>
  <c r="AV9" i="88"/>
  <c r="AR20" i="87"/>
  <c r="AR19" i="87"/>
  <c r="AR18" i="87"/>
  <c r="AV56" i="90" l="1"/>
  <c r="AX66" i="90" l="1"/>
  <c r="AX64" i="90"/>
  <c r="AX62" i="90"/>
  <c r="AW60" i="90"/>
  <c r="AV60" i="90"/>
  <c r="AW58" i="90"/>
  <c r="AV58" i="90"/>
  <c r="AX56" i="90"/>
  <c r="AW54" i="90"/>
  <c r="AW47" i="90"/>
  <c r="AW45" i="90"/>
  <c r="AV45" i="90"/>
  <c r="AW43" i="90"/>
  <c r="AV43" i="90"/>
  <c r="M18" i="77"/>
  <c r="M17" i="77"/>
  <c r="M14" i="77"/>
  <c r="M15" i="77"/>
  <c r="M16" i="77"/>
  <c r="AU12" i="84"/>
  <c r="AU8" i="84"/>
  <c r="AX58" i="90" l="1"/>
  <c r="AX45" i="90"/>
  <c r="AX60" i="90"/>
  <c r="AX43" i="90"/>
  <c r="G15" i="16" l="1"/>
  <c r="I15" i="16"/>
  <c r="B17" i="16"/>
  <c r="D15" i="16"/>
  <c r="H15" i="16"/>
  <c r="G15" i="8"/>
  <c r="I15" i="8"/>
  <c r="D15" i="8"/>
  <c r="H15" i="8"/>
  <c r="D13" i="7"/>
  <c r="D13" i="6"/>
  <c r="D13" i="5"/>
  <c r="B15" i="5"/>
  <c r="S19" i="76" l="1"/>
  <c r="R19" i="76"/>
  <c r="J15" i="16"/>
  <c r="S20" i="64" s="1"/>
  <c r="J15" i="8"/>
  <c r="G17" i="91"/>
  <c r="F17" i="91"/>
  <c r="D17" i="91"/>
  <c r="C17" i="91"/>
  <c r="J16" i="91"/>
  <c r="I16" i="91"/>
  <c r="H16" i="91"/>
  <c r="E16" i="91"/>
  <c r="J15" i="91"/>
  <c r="I15" i="91"/>
  <c r="H15" i="91"/>
  <c r="E15" i="91"/>
  <c r="J14" i="91"/>
  <c r="I14" i="91"/>
  <c r="H14" i="91"/>
  <c r="E14" i="91"/>
  <c r="J13" i="91"/>
  <c r="I13" i="91"/>
  <c r="H13" i="91"/>
  <c r="E13" i="91"/>
  <c r="J12" i="91"/>
  <c r="I12" i="91"/>
  <c r="H12" i="91"/>
  <c r="E12" i="91"/>
  <c r="J11" i="91"/>
  <c r="I11" i="91"/>
  <c r="H11" i="91"/>
  <c r="E11" i="91"/>
  <c r="J10" i="91"/>
  <c r="I10" i="91"/>
  <c r="H10" i="91"/>
  <c r="E10" i="91"/>
  <c r="F17" i="16"/>
  <c r="E17" i="16"/>
  <c r="C17" i="16"/>
  <c r="I16" i="16"/>
  <c r="H16" i="16"/>
  <c r="G16" i="16"/>
  <c r="D16" i="16"/>
  <c r="I14" i="16"/>
  <c r="H14" i="16"/>
  <c r="G14" i="16"/>
  <c r="D14" i="16"/>
  <c r="I13" i="16"/>
  <c r="H13" i="16"/>
  <c r="G13" i="16"/>
  <c r="D13" i="16"/>
  <c r="I12" i="16"/>
  <c r="H12" i="16"/>
  <c r="G12" i="16"/>
  <c r="D12" i="16"/>
  <c r="I11" i="16"/>
  <c r="H11" i="16"/>
  <c r="G11" i="16"/>
  <c r="D11" i="16"/>
  <c r="C16" i="56"/>
  <c r="C12" i="74"/>
  <c r="B12" i="74"/>
  <c r="D11" i="74"/>
  <c r="D10" i="74"/>
  <c r="C11" i="50"/>
  <c r="B11" i="50"/>
  <c r="D10" i="50"/>
  <c r="D9" i="50"/>
  <c r="G13" i="52"/>
  <c r="F13" i="52"/>
  <c r="D13" i="52"/>
  <c r="C13" i="52"/>
  <c r="J12" i="52"/>
  <c r="I12" i="52"/>
  <c r="H12" i="52"/>
  <c r="E12" i="52"/>
  <c r="J11" i="52"/>
  <c r="I11" i="52"/>
  <c r="H11" i="52"/>
  <c r="E11" i="52"/>
  <c r="J10" i="52"/>
  <c r="I10" i="52"/>
  <c r="H10" i="52"/>
  <c r="E10" i="52"/>
  <c r="G18" i="53"/>
  <c r="F18" i="53"/>
  <c r="D18" i="53"/>
  <c r="C18" i="53"/>
  <c r="J17" i="53"/>
  <c r="I17" i="53"/>
  <c r="H17" i="53"/>
  <c r="E17" i="53"/>
  <c r="J16" i="53"/>
  <c r="I16" i="53"/>
  <c r="H16" i="53"/>
  <c r="E16" i="53"/>
  <c r="J15" i="53"/>
  <c r="I15" i="53"/>
  <c r="H15" i="53"/>
  <c r="E15" i="53"/>
  <c r="J14" i="53"/>
  <c r="I14" i="53"/>
  <c r="H14" i="53"/>
  <c r="E14" i="53"/>
  <c r="J13" i="53"/>
  <c r="I13" i="53"/>
  <c r="H13" i="53"/>
  <c r="E13" i="53"/>
  <c r="J12" i="53"/>
  <c r="I12" i="53"/>
  <c r="H12" i="53"/>
  <c r="E12" i="53"/>
  <c r="F14" i="9"/>
  <c r="E14" i="9"/>
  <c r="C14" i="9"/>
  <c r="B14" i="9"/>
  <c r="I13" i="9"/>
  <c r="H13" i="9"/>
  <c r="G13" i="9"/>
  <c r="D13" i="9"/>
  <c r="I12" i="9"/>
  <c r="H12" i="9"/>
  <c r="G12" i="9"/>
  <c r="D12" i="9"/>
  <c r="I11" i="9"/>
  <c r="H11" i="9"/>
  <c r="G11" i="9"/>
  <c r="D11" i="9"/>
  <c r="F17" i="8"/>
  <c r="E17" i="8"/>
  <c r="C17" i="8"/>
  <c r="B17" i="8"/>
  <c r="I16" i="8"/>
  <c r="H16" i="8"/>
  <c r="G16" i="8"/>
  <c r="D16" i="8"/>
  <c r="I14" i="8"/>
  <c r="H14" i="8"/>
  <c r="G14" i="8"/>
  <c r="D14" i="8"/>
  <c r="I13" i="8"/>
  <c r="H13" i="8"/>
  <c r="G13" i="8"/>
  <c r="D13" i="8"/>
  <c r="I12" i="8"/>
  <c r="H12" i="8"/>
  <c r="G12" i="8"/>
  <c r="D12" i="8"/>
  <c r="I11" i="8"/>
  <c r="H11" i="8"/>
  <c r="G11" i="8"/>
  <c r="D11" i="8"/>
  <c r="C15" i="7"/>
  <c r="B15" i="7"/>
  <c r="D14" i="7"/>
  <c r="D12" i="7"/>
  <c r="D11" i="7"/>
  <c r="D10" i="7"/>
  <c r="D9" i="7"/>
  <c r="C15" i="6"/>
  <c r="B15" i="6"/>
  <c r="D14" i="6"/>
  <c r="D12" i="6"/>
  <c r="D11" i="6"/>
  <c r="D10" i="6"/>
  <c r="D9" i="6"/>
  <c r="C15" i="5"/>
  <c r="D14" i="5"/>
  <c r="D12" i="5"/>
  <c r="D11" i="5"/>
  <c r="D10" i="5"/>
  <c r="AV47" i="90" s="1"/>
  <c r="AX47" i="90" s="1"/>
  <c r="D9" i="5"/>
  <c r="K17" i="4"/>
  <c r="J17" i="4"/>
  <c r="I17" i="4"/>
  <c r="H17" i="4"/>
  <c r="G17" i="4"/>
  <c r="E17" i="4"/>
  <c r="C17" i="4"/>
  <c r="K16" i="4"/>
  <c r="J16" i="4"/>
  <c r="I16" i="4"/>
  <c r="H16" i="4"/>
  <c r="G16" i="4"/>
  <c r="E16" i="4"/>
  <c r="C16" i="4"/>
  <c r="K15" i="4"/>
  <c r="I15" i="4"/>
  <c r="H15" i="4"/>
  <c r="G15" i="4"/>
  <c r="E15" i="4"/>
  <c r="D15" i="4"/>
  <c r="C15" i="4"/>
  <c r="L14" i="4"/>
  <c r="V19" i="73" s="1"/>
  <c r="F14" i="4"/>
  <c r="V18" i="73" s="1"/>
  <c r="L13" i="4"/>
  <c r="S19" i="73" s="1"/>
  <c r="F13" i="4"/>
  <c r="S18" i="73" s="1"/>
  <c r="K12" i="4"/>
  <c r="J12" i="4"/>
  <c r="J18" i="4" s="1"/>
  <c r="G12" i="4"/>
  <c r="E12" i="4"/>
  <c r="L11" i="4"/>
  <c r="F11" i="4"/>
  <c r="AV87" i="90" s="1"/>
  <c r="L10" i="4"/>
  <c r="F10" i="4"/>
  <c r="AP163" i="87"/>
  <c r="AP165" i="87" s="1"/>
  <c r="AP166" i="87" s="1"/>
  <c r="AP167" i="87" s="1"/>
  <c r="AP159" i="87"/>
  <c r="AP160" i="87" s="1"/>
  <c r="AP161" i="87" s="1"/>
  <c r="AP152" i="87"/>
  <c r="AP153" i="87" s="1"/>
  <c r="AP154" i="87" s="1"/>
  <c r="T14" i="93" l="1"/>
  <c r="U14" i="93"/>
  <c r="T19" i="93"/>
  <c r="U19" i="93"/>
  <c r="T17" i="93"/>
  <c r="U17" i="93"/>
  <c r="T18" i="93"/>
  <c r="U18" i="93"/>
  <c r="T16" i="93"/>
  <c r="U16" i="93"/>
  <c r="R15" i="62"/>
  <c r="T15" i="93"/>
  <c r="U15" i="93"/>
  <c r="K14" i="53"/>
  <c r="S15" i="62" s="1"/>
  <c r="T13" i="93"/>
  <c r="U13" i="93"/>
  <c r="R8" i="92"/>
  <c r="R20" i="64"/>
  <c r="K16" i="53"/>
  <c r="S17" i="62" s="1"/>
  <c r="S11" i="47"/>
  <c r="S10" i="47"/>
  <c r="S16" i="76"/>
  <c r="R16" i="76"/>
  <c r="S20" i="76"/>
  <c r="R20" i="76"/>
  <c r="R12" i="86"/>
  <c r="R11" i="86"/>
  <c r="S17" i="76"/>
  <c r="R17" i="76"/>
  <c r="R15" i="76"/>
  <c r="S15" i="76"/>
  <c r="S18" i="76"/>
  <c r="R18" i="76"/>
  <c r="K15" i="91"/>
  <c r="K13" i="53"/>
  <c r="S14" i="62" s="1"/>
  <c r="D18" i="4"/>
  <c r="K14" i="91"/>
  <c r="I17" i="91"/>
  <c r="I17" i="16"/>
  <c r="J14" i="16"/>
  <c r="R19" i="64" s="1"/>
  <c r="J13" i="16"/>
  <c r="R18" i="64" s="1"/>
  <c r="J11" i="16"/>
  <c r="Q15" i="55"/>
  <c r="Q16" i="55"/>
  <c r="R16" i="55"/>
  <c r="R15" i="55"/>
  <c r="L10" i="79"/>
  <c r="L9" i="79"/>
  <c r="G9" i="50"/>
  <c r="K10" i="79"/>
  <c r="K9" i="79"/>
  <c r="R14" i="86"/>
  <c r="R13" i="86"/>
  <c r="S14" i="86"/>
  <c r="S13" i="86"/>
  <c r="T13" i="86"/>
  <c r="T14" i="86"/>
  <c r="K11" i="52"/>
  <c r="S12" i="86"/>
  <c r="S11" i="86"/>
  <c r="K10" i="52"/>
  <c r="T12" i="86"/>
  <c r="T11" i="86"/>
  <c r="K12" i="53"/>
  <c r="S13" i="62" s="1"/>
  <c r="S9" i="61"/>
  <c r="S10" i="61"/>
  <c r="S11" i="61"/>
  <c r="S12" i="61"/>
  <c r="S13" i="61"/>
  <c r="S14" i="61"/>
  <c r="R10" i="61"/>
  <c r="R13" i="61"/>
  <c r="R9" i="61"/>
  <c r="R11" i="61"/>
  <c r="R14" i="61"/>
  <c r="R12" i="61"/>
  <c r="E18" i="53"/>
  <c r="T14" i="62" s="1"/>
  <c r="J16" i="8"/>
  <c r="J11" i="8"/>
  <c r="J13" i="8"/>
  <c r="J12" i="8"/>
  <c r="P10" i="47"/>
  <c r="P9" i="47"/>
  <c r="P8" i="47"/>
  <c r="P11" i="47"/>
  <c r="V13" i="73"/>
  <c r="S9" i="47"/>
  <c r="S8" i="47"/>
  <c r="S12" i="47"/>
  <c r="E18" i="4"/>
  <c r="F12" i="4"/>
  <c r="AV83" i="90" s="1"/>
  <c r="M10" i="4"/>
  <c r="AV85" i="90"/>
  <c r="S12" i="73"/>
  <c r="AU4" i="84"/>
  <c r="AT8" i="84"/>
  <c r="AV8" i="84" s="1"/>
  <c r="AT15" i="84"/>
  <c r="AV15" i="84" s="1"/>
  <c r="AT12" i="84"/>
  <c r="AV12" i="84" s="1"/>
  <c r="AV51" i="90"/>
  <c r="AX51" i="90" s="1"/>
  <c r="AV54" i="90"/>
  <c r="AX54" i="90" s="1"/>
  <c r="AW49" i="90"/>
  <c r="AW41" i="90"/>
  <c r="AU14" i="88"/>
  <c r="AW69" i="90"/>
  <c r="AV41" i="90"/>
  <c r="AX41" i="90" s="1"/>
  <c r="AT4" i="84"/>
  <c r="AT14" i="88"/>
  <c r="AV49" i="90"/>
  <c r="K12" i="91"/>
  <c r="R10" i="92" s="1"/>
  <c r="H17" i="91"/>
  <c r="K10" i="91"/>
  <c r="J17" i="91"/>
  <c r="K13" i="91"/>
  <c r="K16" i="91"/>
  <c r="K11" i="91"/>
  <c r="R9" i="92" s="1"/>
  <c r="E17" i="91"/>
  <c r="J16" i="16"/>
  <c r="R21" i="64" s="1"/>
  <c r="D17" i="16"/>
  <c r="J12" i="16"/>
  <c r="H17" i="16"/>
  <c r="G17" i="16"/>
  <c r="D12" i="74"/>
  <c r="D11" i="50"/>
  <c r="H13" i="52"/>
  <c r="J13" i="52"/>
  <c r="E13" i="52"/>
  <c r="I13" i="52"/>
  <c r="K12" i="52"/>
  <c r="H18" i="53"/>
  <c r="K17" i="53"/>
  <c r="R18" i="62" s="1"/>
  <c r="J18" i="53"/>
  <c r="I18" i="53"/>
  <c r="K15" i="53"/>
  <c r="R16" i="62" s="1"/>
  <c r="G14" i="9"/>
  <c r="J12" i="9"/>
  <c r="AV89" i="90" s="1"/>
  <c r="J13" i="9"/>
  <c r="H14" i="9"/>
  <c r="AV73" i="90" s="1"/>
  <c r="I14" i="9"/>
  <c r="AV75" i="90" s="1"/>
  <c r="J11" i="9"/>
  <c r="D14" i="9"/>
  <c r="G17" i="8"/>
  <c r="D17" i="8"/>
  <c r="J14" i="8"/>
  <c r="H17" i="8"/>
  <c r="I17" i="8"/>
  <c r="D15" i="7"/>
  <c r="D15" i="6"/>
  <c r="D15" i="5"/>
  <c r="G18" i="4"/>
  <c r="L15" i="4"/>
  <c r="AT19" i="84" s="1"/>
  <c r="AV19" i="84" s="1"/>
  <c r="K18" i="4"/>
  <c r="I18" i="4"/>
  <c r="H18" i="4"/>
  <c r="L16" i="4"/>
  <c r="C18" i="4"/>
  <c r="M14" i="4"/>
  <c r="F15" i="4"/>
  <c r="M13" i="4"/>
  <c r="F16" i="4"/>
  <c r="AV79" i="90" s="1"/>
  <c r="L17" i="4"/>
  <c r="M11" i="4"/>
  <c r="L12" i="4"/>
  <c r="AT23" i="84" s="1"/>
  <c r="AV23" i="84" s="1"/>
  <c r="S13" i="73"/>
  <c r="V12" i="73"/>
  <c r="F17" i="4"/>
  <c r="AV81" i="90" s="1"/>
  <c r="R17" i="62" l="1"/>
  <c r="R13" i="62"/>
  <c r="R13" i="92"/>
  <c r="S13" i="92"/>
  <c r="R16" i="64"/>
  <c r="R14" i="62"/>
  <c r="R11" i="92"/>
  <c r="S8" i="92"/>
  <c r="S14" i="92"/>
  <c r="R14" i="92"/>
  <c r="S12" i="92"/>
  <c r="R12" i="92"/>
  <c r="S11" i="92"/>
  <c r="S10" i="92"/>
  <c r="S9" i="92"/>
  <c r="R17" i="64"/>
  <c r="S21" i="64"/>
  <c r="S19" i="64"/>
  <c r="S18" i="64"/>
  <c r="S17" i="64"/>
  <c r="S16" i="64"/>
  <c r="S16" i="62"/>
  <c r="U14" i="62"/>
  <c r="U15" i="62"/>
  <c r="U17" i="62"/>
  <c r="U16" i="62"/>
  <c r="U18" i="62"/>
  <c r="U13" i="62"/>
  <c r="S18" i="62"/>
  <c r="T13" i="62"/>
  <c r="T15" i="62"/>
  <c r="T17" i="62"/>
  <c r="T18" i="62"/>
  <c r="T16" i="62"/>
  <c r="J17" i="8"/>
  <c r="F18" i="4"/>
  <c r="AV4" i="84"/>
  <c r="AX49" i="90"/>
  <c r="AV14" i="88"/>
  <c r="K17" i="91"/>
  <c r="J17" i="16"/>
  <c r="K13" i="52"/>
  <c r="K18" i="53"/>
  <c r="J14" i="9"/>
  <c r="L18" i="4"/>
  <c r="M15" i="4"/>
  <c r="M16" i="4"/>
  <c r="M17" i="4"/>
  <c r="M12" i="4"/>
  <c r="AV71" i="90" l="1"/>
  <c r="AX71" i="90" s="1"/>
  <c r="AW75" i="90"/>
  <c r="AX75" i="90" s="1"/>
  <c r="AW73" i="90"/>
  <c r="AX73" i="90" s="1"/>
  <c r="AV69" i="90"/>
  <c r="AX69" i="90" s="1"/>
  <c r="AV77" i="90" s="1"/>
  <c r="M18" i="4"/>
</calcChain>
</file>

<file path=xl/sharedStrings.xml><?xml version="1.0" encoding="utf-8"?>
<sst xmlns="http://schemas.openxmlformats.org/spreadsheetml/2006/main" count="1008" uniqueCount="548">
  <si>
    <t>جدول رقم (1)</t>
  </si>
  <si>
    <t>النشيطون اقتصادياً</t>
  </si>
  <si>
    <t>المشتغلون</t>
  </si>
  <si>
    <t>غير النشيطين اقتصادياً</t>
  </si>
  <si>
    <t>Economically Active</t>
  </si>
  <si>
    <t>Employed</t>
  </si>
  <si>
    <t>Economically Inactive</t>
  </si>
  <si>
    <t>المجموع</t>
  </si>
  <si>
    <t>Total</t>
  </si>
  <si>
    <t xml:space="preserve">السكان (15 سنة فأكثر) حسب العلاقة بقوة العمل والجنسية والجنس </t>
  </si>
  <si>
    <t>جدول رقم (4)</t>
  </si>
  <si>
    <t>Table No. (4)</t>
  </si>
  <si>
    <t>الجنسية</t>
  </si>
  <si>
    <t>الجنس</t>
  </si>
  <si>
    <t>Nationality</t>
  </si>
  <si>
    <t>ذكور</t>
  </si>
  <si>
    <t>Males</t>
  </si>
  <si>
    <t>إناث</t>
  </si>
  <si>
    <t>Females</t>
  </si>
  <si>
    <t>مجموع</t>
  </si>
  <si>
    <t>جدول رقم (5)</t>
  </si>
  <si>
    <t>Table No. (5)</t>
  </si>
  <si>
    <t>المجموع الكلي
Grand Total</t>
  </si>
  <si>
    <t>15 - 24</t>
  </si>
  <si>
    <t>25 - 34</t>
  </si>
  <si>
    <t>35 - 44</t>
  </si>
  <si>
    <t>45 - 54</t>
  </si>
  <si>
    <t xml:space="preserve">السكان (15 سنة فأكثر) حسب العلاقة بقوة العمل وفئات العمر </t>
  </si>
  <si>
    <t>جدول رقم (6)</t>
  </si>
  <si>
    <t>لا يشمل المتعطلين الذين لم يسبق لهم العمل</t>
  </si>
  <si>
    <t>Not including persons seeking work for the first time</t>
  </si>
  <si>
    <t>جدول رقم (9)</t>
  </si>
  <si>
    <t>Table No. (9)</t>
  </si>
  <si>
    <t>Qatari</t>
  </si>
  <si>
    <t>Non-Qatari</t>
  </si>
  <si>
    <t>Willing</t>
  </si>
  <si>
    <t>Not Willing</t>
  </si>
  <si>
    <t>Table No. (2)</t>
  </si>
  <si>
    <t>جدول رقم (2)</t>
  </si>
  <si>
    <t>Table No. (3)</t>
  </si>
  <si>
    <t>جدول رقم (3)</t>
  </si>
  <si>
    <t>Table No. (7)</t>
  </si>
  <si>
    <t>جدول رقم (7)</t>
  </si>
  <si>
    <t>Table No. (10)</t>
  </si>
  <si>
    <t>جدول رقم (10)</t>
  </si>
  <si>
    <t>Table No. (11)</t>
  </si>
  <si>
    <t>جدول رقم (11)</t>
  </si>
  <si>
    <t>Sex</t>
  </si>
  <si>
    <t>Table No. (1)</t>
  </si>
  <si>
    <t xml:space="preserve">الذكور من السكان (15 سنة فأكثر) حسب العلاقة بقوة العمل وفئات العمر  </t>
  </si>
  <si>
    <t>قطريون</t>
  </si>
  <si>
    <t>غير قطريين</t>
  </si>
  <si>
    <t>ذكــــــــــــــــــــــور
Males</t>
  </si>
  <si>
    <t>إنـــــــــــــاث
Females</t>
  </si>
  <si>
    <t>المجمــــــــــــوع
Total</t>
  </si>
  <si>
    <r>
      <t xml:space="preserve">المشتغلون بأجر
</t>
    </r>
    <r>
      <rPr>
        <b/>
        <sz val="8"/>
        <rFont val="Arabic Transparent"/>
      </rPr>
      <t>Paid Employment Workers</t>
    </r>
  </si>
  <si>
    <r>
      <t xml:space="preserve">متوسط الأجر الشهري
</t>
    </r>
    <r>
      <rPr>
        <b/>
        <sz val="8"/>
        <rFont val="Arabic Transparent"/>
      </rPr>
      <t>Average Monthly Wage</t>
    </r>
  </si>
  <si>
    <t xml:space="preserve">  </t>
  </si>
  <si>
    <t>أخرى</t>
  </si>
  <si>
    <t>اللغة الإنجليزية</t>
  </si>
  <si>
    <t xml:space="preserve">مدة البحث عن
عمل بالشهور </t>
  </si>
  <si>
    <t>أسباب التعطل</t>
  </si>
  <si>
    <t xml:space="preserve">قلة فرص العمل </t>
  </si>
  <si>
    <t>أمي</t>
  </si>
  <si>
    <t>يقرأ ويكتب</t>
  </si>
  <si>
    <t>ابتدائي</t>
  </si>
  <si>
    <t>ثانوي</t>
  </si>
  <si>
    <t>دبلوم</t>
  </si>
  <si>
    <t>الحالة التعليمية</t>
  </si>
  <si>
    <t>نشط Active</t>
  </si>
  <si>
    <t>غير نشط Inactive</t>
  </si>
  <si>
    <t>نشيطات Active</t>
  </si>
  <si>
    <t>غير نشيطات Inactive</t>
  </si>
  <si>
    <t>متقاعد
Retired</t>
  </si>
  <si>
    <t>أخرى
Other</t>
  </si>
  <si>
    <t>المجموع
Total</t>
  </si>
  <si>
    <t>اناث
Females</t>
  </si>
  <si>
    <t>ذكور
Males</t>
  </si>
  <si>
    <t>Total persons</t>
  </si>
  <si>
    <t>English language</t>
  </si>
  <si>
    <t>Computer</t>
  </si>
  <si>
    <t xml:space="preserve">Total </t>
  </si>
  <si>
    <t>غير قطري Non-Qatari</t>
  </si>
  <si>
    <t>قطري Qatari</t>
  </si>
  <si>
    <t>Duration of Employment Search in Months</t>
  </si>
  <si>
    <t>07 - 12 شهر</t>
  </si>
  <si>
    <t>07-12 months</t>
  </si>
  <si>
    <t>ذكور Males</t>
  </si>
  <si>
    <t>Reasons for unemployment</t>
  </si>
  <si>
    <t>Lack of Job Opportunities</t>
  </si>
  <si>
    <t>مجموع الأفراد</t>
  </si>
  <si>
    <t>Total Repetitions (could be more than 1)</t>
  </si>
  <si>
    <t>Lack of Experience</t>
  </si>
  <si>
    <t>Lack of Suitable Work</t>
  </si>
  <si>
    <t>Lack of Adequate Academic Qualifications</t>
  </si>
  <si>
    <t>راغب Willing</t>
  </si>
  <si>
    <t>غير راغب Not Willing</t>
  </si>
  <si>
    <t>Education Attainment</t>
  </si>
  <si>
    <t>Illiterate</t>
  </si>
  <si>
    <t>Read and Write</t>
  </si>
  <si>
    <t>Primary</t>
  </si>
  <si>
    <t>Preparatory</t>
  </si>
  <si>
    <t>Secondary</t>
  </si>
  <si>
    <t>Diploma</t>
  </si>
  <si>
    <t>University and above</t>
  </si>
  <si>
    <t>Population (15 years and above) by relation to labor force, nationality &amp; sex</t>
  </si>
  <si>
    <t xml:space="preserve">                            العلاقة بقوة العمل
    فئات العمر</t>
  </si>
  <si>
    <t xml:space="preserve">             Nationality &amp;
                   sex
Age Groups</t>
  </si>
  <si>
    <t>قطريون
Qatari</t>
  </si>
  <si>
    <t>غير قطريين
Non-Qatari</t>
  </si>
  <si>
    <t xml:space="preserve">             الجنسية والجنس           
 فئات العمر</t>
  </si>
  <si>
    <t>نقص الخبرة</t>
  </si>
  <si>
    <t>عدم وجود العمل المناسب</t>
  </si>
  <si>
    <t>عدم وجود مؤهلات علمية مناسبة</t>
  </si>
  <si>
    <t>المتعطلون القطريون (15 سنة فأكثر) الحاصلون على الثانوية وملتحقون بالدورات التدريبية حسب الجنس ونوع التدريب</t>
  </si>
  <si>
    <t>المتعطلون القطريون (15 سنة فأكثر) الحاصلون على الثانوية وأسباب عدم الرغبة للعمل في القطاع الخاص</t>
  </si>
  <si>
    <t>حاسب آلي</t>
  </si>
  <si>
    <t>اللغة الإنجليزية
English language</t>
  </si>
  <si>
    <t>السكان والقوى العاملة حسب الجنس</t>
  </si>
  <si>
    <t>Table No. (6)</t>
  </si>
  <si>
    <t>Less than 7 month</t>
  </si>
  <si>
    <t>أقل من 7 شهر</t>
  </si>
  <si>
    <t>السكان</t>
  </si>
  <si>
    <t>Population</t>
  </si>
  <si>
    <t>السكان (15 سنة فأكثر)</t>
  </si>
  <si>
    <t>Population
(15 Years &amp; above)</t>
  </si>
  <si>
    <t>قلة فرص العمل
Lack of Job Opportunities</t>
  </si>
  <si>
    <t>نقص الخبرة
Lack of Experience</t>
  </si>
  <si>
    <t>عدم وجود العمل المناسب
Lack of Suitable Work</t>
  </si>
  <si>
    <t>عدم وجود مؤهلات علمية مناسبة
Lack of Adequate Academic Qualifications</t>
  </si>
  <si>
    <t>غير قطري
Non-Qatari</t>
  </si>
  <si>
    <t>قطري
Qatari</t>
  </si>
  <si>
    <t xml:space="preserve">الإناث من السكان (15 سنة فأكثر) حسب العلاقة بقوة العمل وفئات العمر  </t>
  </si>
  <si>
    <t>حاسب آلي
Computer</t>
  </si>
  <si>
    <t xml:space="preserve">Population (15 years &amp; above) by relation to labor force &amp; age groups </t>
  </si>
  <si>
    <t xml:space="preserve">                        Relation to labor
                                           force
          sex</t>
  </si>
  <si>
    <t xml:space="preserve">                          Relation to labor force
  Age Groups</t>
  </si>
  <si>
    <t>جامعي فما فوق</t>
  </si>
  <si>
    <t>راغـــــــــــــــب</t>
  </si>
  <si>
    <t>غيــــــر راغــــــــــــــب</t>
  </si>
  <si>
    <t>عاجز
Disabled</t>
  </si>
  <si>
    <t>أمي
Illiterate</t>
  </si>
  <si>
    <t>يقرأ ويكتب
Read and Write</t>
  </si>
  <si>
    <t>ابتدائي
Primary</t>
  </si>
  <si>
    <t>إعدادي
Preparatory</t>
  </si>
  <si>
    <t>ثانوي
Secondary</t>
  </si>
  <si>
    <t>دبلوم
Diploma</t>
  </si>
  <si>
    <t>جامعي فما فوق
University and above</t>
  </si>
  <si>
    <t>مقدمة</t>
  </si>
  <si>
    <t>Introduction</t>
  </si>
  <si>
    <t>السكان (15 سنة فأكثر) حسب العلاقة بقوة العمل والجنسية والجنس</t>
  </si>
  <si>
    <t>رقم
الصفحة</t>
  </si>
  <si>
    <t>رقم
الجدول</t>
  </si>
  <si>
    <t>رقم
الشكل</t>
  </si>
  <si>
    <t>Page
No</t>
  </si>
  <si>
    <t>Table
No</t>
  </si>
  <si>
    <t>Figure
No</t>
  </si>
  <si>
    <t>السكان (15 سنة فأكثر) حسب العلاقة بقوة العمل وفئات العمر</t>
  </si>
  <si>
    <t>الذكور من السكان (15 سنة فأكثر) حسب العلاقة بقوة العمل وفئات العمر</t>
  </si>
  <si>
    <t xml:space="preserve">Males population (15 years &amp; above) by relation to labor force &amp; age groups </t>
  </si>
  <si>
    <t>الإناث من السكان (15 سنة فأكثر) حسب العلاقة بقوة العمل وفئات العمر</t>
  </si>
  <si>
    <t xml:space="preserve">Females population (15 years &amp; above) by relation to labor force &amp; age groups </t>
  </si>
  <si>
    <t>المتعطلون القطريون (15 سنة فأكثر) حسب الجنس والرغبة للعمل فى القطاع الخاص</t>
  </si>
  <si>
    <t>Qatari unemployed persons (15 years &amp; above) by sex &amp; willingness to work In private sector</t>
  </si>
  <si>
    <t>المحتويات  CONTENTS</t>
  </si>
  <si>
    <t>Population and labor force by sex</t>
  </si>
  <si>
    <t>تقديـم</t>
  </si>
  <si>
    <t>Preface</t>
  </si>
  <si>
    <t>مقــدمــة</t>
  </si>
  <si>
    <t>أهداف المسح :</t>
  </si>
  <si>
    <t>Survey objectives :</t>
  </si>
  <si>
    <t>1.</t>
  </si>
  <si>
    <t>تقدير حجم قوة العمل في دولة قطر.</t>
  </si>
  <si>
    <t>Estimate the size of the labor force in Qatar.</t>
  </si>
  <si>
    <t>2.</t>
  </si>
  <si>
    <t>توزيع قوة العمل حسب الخصائص المختلفة : فئات العمر، النوع، المستوى التعليمي، الحالة الزواجية، الحالة العملية، النشاط الاقتصادي، المهنة، القطاع .. إلخ.</t>
  </si>
  <si>
    <t>3.</t>
  </si>
  <si>
    <t>قياس مستوى الاستخدام والبطالة في دولة قطر.</t>
  </si>
  <si>
    <t>Measuring the level of use and unemployment in the State of Qatar.</t>
  </si>
  <si>
    <t>4.</t>
  </si>
  <si>
    <t>دراسة العلاقة بين المهنة والتخصص التعليمي.</t>
  </si>
  <si>
    <t>5.</t>
  </si>
  <si>
    <t>Study population labeled outside of the labor force in terms of: categories of age, gender, nationality, educational level, marital status, willingness to work, the reasons for reluctance to work, and reasons for leaving previous work.</t>
  </si>
  <si>
    <t>6.</t>
  </si>
  <si>
    <t>بناء قاعدة بيانات حديثة وتوفير كافة البيانات والمعلومات اللازمة للقيام بالدراسات.</t>
  </si>
  <si>
    <t>Build a modern database and provide all the data and information necessary to carry out studies.</t>
  </si>
  <si>
    <t>تصميم العينة :</t>
  </si>
  <si>
    <t>Sample Design :</t>
  </si>
  <si>
    <t>The sample design is based on independent samples drawn from distinct sets of especially constructed PSUs, each set covering the entire nation and designed to include a target number of households of given type :</t>
  </si>
  <si>
    <t>I.</t>
  </si>
  <si>
    <t>الأسر القطرية.</t>
  </si>
  <si>
    <t>Qatari households</t>
  </si>
  <si>
    <t>II.</t>
  </si>
  <si>
    <t>الأسر غير القطرية.</t>
  </si>
  <si>
    <t>Non-Qatari households</t>
  </si>
  <si>
    <t>III.</t>
  </si>
  <si>
    <t>التجمعات العمالية الصغيرة.</t>
  </si>
  <si>
    <t>Small labor gatherings</t>
  </si>
  <si>
    <t>IV.</t>
  </si>
  <si>
    <t>التجمعات العمالية الكبيرة.</t>
  </si>
  <si>
    <t>Large labor gatherings</t>
  </si>
  <si>
    <t>نطاق المسح :</t>
  </si>
  <si>
    <t>Universe :</t>
  </si>
  <si>
    <t>يتكون نطاق المسح من جميع الأسر المعيشية العادية القطرية وغير القطرية وكذلك التجمعات العمالية في دولة قطر.</t>
  </si>
  <si>
    <t xml:space="preserve">The universe consists of all the regular Qatari, non-Qatari households and the labor gatherings in the state of Qatar. </t>
  </si>
  <si>
    <t xml:space="preserve">Sampling Frame : </t>
  </si>
  <si>
    <t>وحدة المعاينة :</t>
  </si>
  <si>
    <t>Sampling Unit :</t>
  </si>
  <si>
    <t>وحدة المعاينة في كل مرحلة من مراحل الاختيار تشير إلى الكيانات التي يتم اختيارها للمسح . في هذا المسح، كانت وحدات المعاينة النهائية هي الأفراد الذين يقيمون داخل الأسرة المعيشية التي تم اختيارها.</t>
  </si>
  <si>
    <t>The sampling unit in each stage of selection refers to the entities that are selected for the survey. In this survey, the ultimate sampling units are the household individuals residing within the selected household.</t>
  </si>
  <si>
    <t>مجال التقدير :</t>
  </si>
  <si>
    <t>Domain of Estimation :</t>
  </si>
  <si>
    <t>مجموعة فرعية من السكان من المقرر إجراء تقديرات منفصلة بشأنها في المسح.
المسح يهدف الى توفير تقديرات موثوقة عن أفراد الأسر المعيشية القطرية، وكذلك تقديم تقديرات موثوقة لأفراد الأسر المعيشية غير القطرية.</t>
  </si>
  <si>
    <t xml:space="preserve">A domain is any subset of the population for which separate estimates are planned in the survey design. The survey aims to provide reliable estimates for Qatari and non-Qatari populations separately. </t>
  </si>
  <si>
    <t>حجم العينة :</t>
  </si>
  <si>
    <t>Sample Size :</t>
  </si>
  <si>
    <t>جمع البيانات :</t>
  </si>
  <si>
    <t>Data Collection :</t>
  </si>
  <si>
    <t xml:space="preserve">The sample was divided into equal parts to collect data monthly.  Each month 1/3 of the quarterly data were collected during the first two weeks of the month.  The data were coded and reviewed during the following two weeks and all three months were totalled to produce quarterly results. </t>
  </si>
  <si>
    <t>النتائج :</t>
  </si>
  <si>
    <t>Results :</t>
  </si>
  <si>
    <t>ملخص تنـفـيـذي</t>
  </si>
  <si>
    <t>Executive Summary</t>
  </si>
  <si>
    <t>تقديم</t>
  </si>
  <si>
    <t>ملخص تنفيذي</t>
  </si>
  <si>
    <t>يستند تصميم العينة على عينات مستقلة تم سحبها من وحدات معاينة أساسية (PSU) خاصة، كل وحدة تغطي كل الدولة وقد تم تصميمها لتشمل عدداً من الأسر المستهدفة من نوع معين :</t>
  </si>
  <si>
    <t>إطار المعاينة :</t>
  </si>
  <si>
    <t>الذكور القطريين</t>
  </si>
  <si>
    <t>الاناث القطريات</t>
  </si>
  <si>
    <t>الذكور القطريين  Qatari Males</t>
  </si>
  <si>
    <t>الاناث القطريات  Qatari Females</t>
  </si>
  <si>
    <t>الاناث غير القطريات  Non-Qatari Females</t>
  </si>
  <si>
    <t>الذكور غير القطريين  Non-Qatari Males</t>
  </si>
  <si>
    <t>Reasons for not willing to work
in private sector</t>
  </si>
  <si>
    <t xml:space="preserve">أقل من 7 أشهر
Less than 7 month </t>
  </si>
  <si>
    <r>
      <rPr>
        <sz val="10"/>
        <color indexed="10"/>
        <rFont val="Arial"/>
        <family val="2"/>
      </rPr>
      <t>*</t>
    </r>
    <r>
      <rPr>
        <sz val="10"/>
        <rFont val="Arial"/>
        <family val="2"/>
      </rPr>
      <t xml:space="preserve"> المشتغلون بأجر هم الذين تكون حالتهم العملية = يعمل بأجر</t>
    </r>
  </si>
  <si>
    <t>المتعطلون القطريون (15 سنة فأكثر) الحاصلون على الثانوية
وملتحقون بالدورات التدريبية حسب الجنس ونوع التدريب</t>
  </si>
  <si>
    <t>جدول رقم (8)</t>
  </si>
  <si>
    <t>Table No. (8)</t>
  </si>
  <si>
    <t xml:space="preserve">المتعطلون (15 سنة فأكثر) حسب الجنسية والجنس وفئات العمر </t>
  </si>
  <si>
    <t xml:space="preserve">Unemployed (15 years &amp; above) by nationality, sex &amp; age groups </t>
  </si>
  <si>
    <t xml:space="preserve">السكان النشطون اقتصاديا (15 سنة فأكثر) حسب الجنسية والجنس وفئات العمر  </t>
  </si>
  <si>
    <t xml:space="preserve">Economically active population (15 years &amp; above) by nationality, sex &amp; age groups </t>
  </si>
  <si>
    <t>المشتغلون بأجر ( 15 سنة فأكثر ) حسب الجنس ومتوسط الأجر الشهري ( بالريال القطري )</t>
  </si>
  <si>
    <r>
      <t>Workers in Paid Employment ( 15 Years And Above )</t>
    </r>
    <r>
      <rPr>
        <b/>
        <sz val="11"/>
        <color indexed="10"/>
        <rFont val="Arial"/>
        <family val="2"/>
      </rPr>
      <t>*</t>
    </r>
    <r>
      <rPr>
        <b/>
        <sz val="11"/>
        <rFont val="Arial"/>
        <family val="2"/>
      </rPr>
      <t xml:space="preserve"> By Sex And Average Monthly Wage (Q.R)</t>
    </r>
  </si>
  <si>
    <t>جدول رقم (12)</t>
  </si>
  <si>
    <t>Table No. (12)</t>
  </si>
  <si>
    <t>جدول رقم (13)</t>
  </si>
  <si>
    <t>Table No. (13)</t>
  </si>
  <si>
    <t>أسباب عدم الرغبة للعمل في
القطاع الخاص</t>
  </si>
  <si>
    <t>جدول رقم (14)</t>
  </si>
  <si>
    <t>Table No. (14)</t>
  </si>
  <si>
    <t>جدول رقم (15)</t>
  </si>
  <si>
    <t>Table No. (15)</t>
  </si>
  <si>
    <t>المتعطلون (15 سنة فأكثر) حسب الجنسية والجنس ومدة البحث عن عمل بالشهور</t>
  </si>
  <si>
    <r>
      <t xml:space="preserve">مجموع التكرار
</t>
    </r>
    <r>
      <rPr>
        <b/>
        <sz val="8"/>
        <color indexed="55"/>
        <rFont val="Arial"/>
        <family val="2"/>
      </rPr>
      <t>( ممكن ان تكون اكثر من واحدة )</t>
    </r>
  </si>
  <si>
    <r>
      <t>Total repetitions</t>
    </r>
    <r>
      <rPr>
        <b/>
        <sz val="8"/>
        <color indexed="55"/>
        <rFont val="Arial"/>
        <family val="2"/>
      </rPr>
      <t xml:space="preserve">
(could be more than 1)</t>
    </r>
  </si>
  <si>
    <r>
      <t xml:space="preserve">مجموع التكرار
</t>
    </r>
    <r>
      <rPr>
        <b/>
        <sz val="8"/>
        <color indexed="55"/>
        <rFont val="Arial"/>
        <family val="2"/>
      </rPr>
      <t xml:space="preserve">(يمكن أن يكون أكثر من واحد) </t>
    </r>
  </si>
  <si>
    <r>
      <t xml:space="preserve">Total Repetitions
</t>
    </r>
    <r>
      <rPr>
        <b/>
        <sz val="8"/>
        <color indexed="55"/>
        <rFont val="Arial"/>
        <family val="2"/>
      </rPr>
      <t>(could be more than 1)</t>
    </r>
  </si>
  <si>
    <r>
      <t xml:space="preserve">المجموع
</t>
    </r>
    <r>
      <rPr>
        <b/>
        <sz val="10"/>
        <color indexed="60"/>
        <rFont val="Arabic Transparent"/>
        <charset val="178"/>
      </rPr>
      <t>Total</t>
    </r>
  </si>
  <si>
    <r>
      <t xml:space="preserve">النشيطون اقتصادياً
</t>
    </r>
    <r>
      <rPr>
        <b/>
        <sz val="10"/>
        <color indexed="8"/>
        <rFont val="Arial"/>
        <family val="2"/>
      </rPr>
      <t>Economically Active</t>
    </r>
  </si>
  <si>
    <r>
      <t xml:space="preserve">غير النشيطين اقتصادياً
</t>
    </r>
    <r>
      <rPr>
        <b/>
        <sz val="10"/>
        <color indexed="8"/>
        <rFont val="Arial"/>
        <family val="2"/>
      </rPr>
      <t>Economically Inactive</t>
    </r>
  </si>
  <si>
    <t xml:space="preserve">                       العلاقة بقوة العمل
     الجنس</t>
  </si>
  <si>
    <t xml:space="preserve">النشيطون اقتصادياً
Economically Active </t>
  </si>
  <si>
    <t>غير النشيطين اقتصادياً Economically Inactive</t>
  </si>
  <si>
    <t>شكل (3) /  المتعطلون (15 سنة فأكثر) حسب الجنسية وسبب التعطل</t>
  </si>
  <si>
    <t>شكل (4) /  القطريون المتعطلون (15 سنة فأكثر) حسب الجنس وسبب التعطل</t>
  </si>
  <si>
    <t xml:space="preserve">شكل (7) /  المتعطلون القطريون (15 سنة فأكثر) حسب الجنس والرغبة للعمل في القطاع الخاص </t>
  </si>
  <si>
    <t>شكل (8) /  المتعطلون القطريون (15 سنة فأكثر) الحاصلون على الثانوية وأسباب عدم الرغبة للعمل في القطاع الخاص</t>
  </si>
  <si>
    <t>4</t>
  </si>
  <si>
    <t>8</t>
  </si>
  <si>
    <t>المتعطلون (15 سنة فأكثر) حسب الجنسية والجنس وسبب التعطل</t>
  </si>
  <si>
    <t>Unemployed (15 years &amp; above) by nationality, sex &amp; duration of Employment search in Months</t>
  </si>
  <si>
    <r>
      <t xml:space="preserve">أخرى
</t>
    </r>
    <r>
      <rPr>
        <b/>
        <sz val="9"/>
        <color indexed="8"/>
        <rFont val="Arial"/>
        <family val="2"/>
      </rPr>
      <t>Other</t>
    </r>
  </si>
  <si>
    <r>
      <t xml:space="preserve">متقاعد
</t>
    </r>
    <r>
      <rPr>
        <b/>
        <sz val="9"/>
        <color indexed="8"/>
        <rFont val="Arial"/>
        <family val="2"/>
      </rPr>
      <t xml:space="preserve">Retired </t>
    </r>
  </si>
  <si>
    <r>
      <t xml:space="preserve">عاجز
</t>
    </r>
    <r>
      <rPr>
        <b/>
        <sz val="9"/>
        <color indexed="8"/>
        <rFont val="Arial"/>
        <family val="2"/>
      </rPr>
      <t>Disabled</t>
    </r>
  </si>
  <si>
    <r>
      <t xml:space="preserve">متفرغ للدراسة
</t>
    </r>
    <r>
      <rPr>
        <b/>
        <sz val="9"/>
        <color indexed="8"/>
        <rFont val="Arial"/>
        <family val="2"/>
      </rPr>
      <t>Student</t>
    </r>
  </si>
  <si>
    <r>
      <t xml:space="preserve">التفرغ لأعمال المنزل
</t>
    </r>
    <r>
      <rPr>
        <b/>
        <sz val="9"/>
        <color indexed="8"/>
        <rFont val="Arial"/>
        <family val="2"/>
      </rPr>
      <t>Homemaker</t>
    </r>
  </si>
  <si>
    <r>
      <t xml:space="preserve">المجموع
</t>
    </r>
    <r>
      <rPr>
        <b/>
        <sz val="9"/>
        <color indexed="10"/>
        <rFont val="Arial"/>
        <family val="2"/>
      </rPr>
      <t xml:space="preserve">Total </t>
    </r>
  </si>
  <si>
    <r>
      <t xml:space="preserve">متعطل سبق له العمل
</t>
    </r>
    <r>
      <rPr>
        <b/>
        <sz val="9"/>
        <color indexed="8"/>
        <rFont val="Arial"/>
        <family val="2"/>
      </rPr>
      <t xml:space="preserve">Unemployed with previous employment </t>
    </r>
  </si>
  <si>
    <r>
      <t xml:space="preserve">متعطل لم يسبق له العمل
</t>
    </r>
    <r>
      <rPr>
        <b/>
        <sz val="9"/>
        <color indexed="8"/>
        <rFont val="Arial"/>
        <family val="2"/>
      </rPr>
      <t>Seeking Work for first time</t>
    </r>
    <r>
      <rPr>
        <b/>
        <sz val="10"/>
        <color indexed="8"/>
        <rFont val="Arial"/>
        <family val="2"/>
      </rPr>
      <t xml:space="preserve">  </t>
    </r>
  </si>
  <si>
    <r>
      <t xml:space="preserve">مشتغل
</t>
    </r>
    <r>
      <rPr>
        <b/>
        <sz val="9"/>
        <color indexed="8"/>
        <rFont val="Arial"/>
        <family val="2"/>
      </rPr>
      <t>Employed</t>
    </r>
  </si>
  <si>
    <r>
      <t xml:space="preserve">المجموع العام
</t>
    </r>
    <r>
      <rPr>
        <b/>
        <sz val="10"/>
        <color indexed="10"/>
        <rFont val="Arial"/>
        <family val="2"/>
      </rPr>
      <t xml:space="preserve">Grand </t>
    </r>
    <r>
      <rPr>
        <b/>
        <sz val="9"/>
        <color indexed="10"/>
        <rFont val="Arial"/>
        <family val="2"/>
      </rPr>
      <t>Total</t>
    </r>
  </si>
  <si>
    <t>شكل (1) /  السكان (15سنة فأكثر) النشيطون وغير النشيطين اقتصادياً حسب الجنسية والجنس</t>
  </si>
  <si>
    <t xml:space="preserve">                        Relation to labor force
   Age Groups</t>
  </si>
  <si>
    <t xml:space="preserve">                              العلاقة بقوة العمل
    فئات العمر</t>
  </si>
  <si>
    <t>إناث
Females</t>
  </si>
  <si>
    <t>شكل (5) / المتعطلون (15 سنة فأكثر) حسب الجنسية والجنس ومدة البحث عن عمل بالشهور</t>
  </si>
  <si>
    <t>إناث Females</t>
  </si>
  <si>
    <t>ذكور  Males</t>
  </si>
  <si>
    <t>إناث  Females</t>
  </si>
  <si>
    <t>شكل (6) / المتعطلون القطريون (15 سنة فأكثر) الحاصلون على الثانوية
وملتحقون بالدورات التدريبية حسب الجنس ونوع التدريب</t>
  </si>
  <si>
    <t>إعدادي</t>
  </si>
  <si>
    <t>شكل (2) / القطريون (15سنة فأكثر) غير النشيطين اقتصادياً وأسبابه حسب الجنس</t>
  </si>
  <si>
    <t xml:space="preserve">   The survey was implemented taking into account the recommendations of the International Labor Organization.  Moreover, it is based on sound, scientific sample design, which allowed the calculation of reliable estimates of the population parameters.  </t>
  </si>
  <si>
    <t>دراسة السكان المصنفين خارج قوة العمل من حيث: فئات العمر، النوع، الجنسية، المستوى التعليمي، الحالة الزواجية، الرغبة في العمل، أسباب العزوف عن العمل، وأسباب ترك العمل السابق.</t>
  </si>
  <si>
    <t>قسمت العينة الى أجزاء متساوية  يتم تجميعها كل شهر ، يتم جمع 3/1 البيانات الفصلية في أول أسبوعين من كل شهر .ثم ترميز البيانات ومراجعتها في الأسبوعين التاليين من الشهر, وبعد ذلك تجمع بيانات الشهور الثلاثة لاستخراج النتائج  الفصلية.</t>
  </si>
  <si>
    <t xml:space="preserve">السكان النشيطون اقتصاديا (15 سنة فأكثر) حسب الجنسية والجنس وفئات العمر  </t>
  </si>
  <si>
    <t xml:space="preserve">النشيطات اقتصادياً
Economically Active </t>
  </si>
  <si>
    <t>غير النشيطات اقتصادياً Economically Inactive</t>
  </si>
  <si>
    <t>Unemployed (15 years &amp; above) by nationality, sex and reasons of unemployment</t>
  </si>
  <si>
    <t>القطريون (15سنة فأكثر) غير النشيطين اقتصادياً وأسبابه حسب الجنس</t>
  </si>
  <si>
    <t>السكان (15سنة فأكثر) النشيطون وغير النشيطين اقتصادياً حسب الجنسية والجنس</t>
  </si>
  <si>
    <t>المتعطلون (15 سنة فأكثر) حسب الجنسية وسبب التعطل</t>
  </si>
  <si>
    <t>القطريون المتعطلون (15 سنة فأكثر) حسب الجنس وسبب التعطل</t>
  </si>
  <si>
    <t>المتعطلون (15سنة فأكثر) حسب الجنسية والجنس ومدة البحث عن عمل بالشهور</t>
  </si>
  <si>
    <t>السكان غير النشيطين اقتصادياً (15 سنة فأكثر) حسب الجنسية والجنس وفئات العمر</t>
  </si>
  <si>
    <t>شكل (9) / السكان غير النشيطين اقتصادياً (15 سنة فأكثر) حسب الجنسية وفئات العمر</t>
  </si>
  <si>
    <t xml:space="preserve">السكان غير النشيطين اقتصادياً (15 سنة فأكثر) حسب الجنسية والجنس والحالة التعليمية </t>
  </si>
  <si>
    <t>شكل (11) / السكان غير النشيطين اقتصادياً (15 سنة فأكثر) حسب الجنسية والحالة التعليمية</t>
  </si>
  <si>
    <t>شكل (12) / القطريون غير النشيطين اقتصادياً (15 سنة فأكثر) حسب الجنس والحالة التعليمية</t>
  </si>
  <si>
    <t>الجدول</t>
  </si>
  <si>
    <t>Table</t>
  </si>
  <si>
    <t>Distribution of the labor force by selected characteristics
( age groups, gender, educational level, marital status, employment status, economic activity, occupation, sector .. Etc ).</t>
  </si>
  <si>
    <t>Study the relationship between the educational profession and specialization.</t>
  </si>
  <si>
    <t xml:space="preserve"> Population and Labor Force by Sex</t>
  </si>
  <si>
    <t>Population (15 years and above) by Relation to Labor Force, Nationality &amp; Sex</t>
  </si>
  <si>
    <t>Figure (1) / Population (15 years and above) Economically Active/Inactive by Nationality &amp; Sex</t>
  </si>
  <si>
    <t>Figure (2) / Qatari (15 years and above) Economically Inactive by Reason &amp; Sex</t>
  </si>
  <si>
    <t xml:space="preserve">Population (15 years &amp; above) by Relation to Labor Force &amp; Age groups </t>
  </si>
  <si>
    <t xml:space="preserve">Males Population (15 years &amp; above) by Relation to Labor Force &amp; Age groups </t>
  </si>
  <si>
    <t xml:space="preserve">Females Population (15 years &amp; above) by Relation to Labor Force &amp; Age groups </t>
  </si>
  <si>
    <t xml:space="preserve">Economically Active Population (15 years &amp; above) by Nationality, Sex &amp; Age groups </t>
  </si>
  <si>
    <t xml:space="preserve">Unemployed (15 years &amp; above) by Nationality, Sex &amp; Age groups </t>
  </si>
  <si>
    <t xml:space="preserve">Figure (3) / Unemployed (15 years &amp; above) by Nationality and Reasons of Unemployment </t>
  </si>
  <si>
    <t xml:space="preserve">Figure (4) / Qatari Unemployed Persons (15 years &amp; above) by Sex and Reasons of Unemployment </t>
  </si>
  <si>
    <t xml:space="preserve"> Unemployed Persons (15 years &amp; above) by Nationality, Sex and Duration of Employment Search in Months</t>
  </si>
  <si>
    <t>Figure (5) / Unemployed Persons (15 years &amp; above) by Nationality, Sex and Duration of Employment Search in Months</t>
  </si>
  <si>
    <t>Qatari Unemployed Persons (15 years &amp; above) with Secondary Education
who Attended Training Program by Sex and Type of Training</t>
  </si>
  <si>
    <t>Figure (6) / Qatari Unemployed Persons (15 years &amp; above) with Secondary Education
who Attended Training Program by Sex and Type of Training</t>
  </si>
  <si>
    <t>Qatari Unemployed Persons (15 years &amp; above) by Sex &amp; Willingness to Work In Private Sector</t>
  </si>
  <si>
    <t>Figure (7) / Qatari Unemployed Persons (15 years &amp; above) by Sex and Willingness to Work in Private Sector</t>
  </si>
  <si>
    <t>Qatari Unemployed (15 years &amp; above) With Secondary Education not Willing to Work in Private Sector by Reasons</t>
  </si>
  <si>
    <t>Figure (8) / Qatari Unemployed (15 years &amp; above) With Secondary Education
not willing to work in private sector by reasons</t>
  </si>
  <si>
    <t>Economically Inactive Population (15 years &amp; above) by Nationality, Sex &amp; Age groups</t>
  </si>
  <si>
    <t>Figure (9) / Economically Inactive Population (15 years &amp; above) by Nationality and Age groups</t>
  </si>
  <si>
    <t>Figure (10) / Qatari Economically Inactive (15 years &amp; above) by Sex and Age groups</t>
  </si>
  <si>
    <t>Economically Inactive Population (15 years &amp; above) by Nationality, Sex and Educational Attainment</t>
  </si>
  <si>
    <t>Figure (11) / Economically Inactive Population (15 years &amp; above) by Nationality and Educational Attainment</t>
  </si>
  <si>
    <t xml:space="preserve">Figure (12) / Qatari Economically Inactive (15 years &amp; above) by Sex and Educational Attainment </t>
  </si>
  <si>
    <t>07- 12 شهر
07-12 months</t>
  </si>
  <si>
    <t>عدد تكرار
الإنــاث</t>
  </si>
  <si>
    <t>عدد تكرار
الذكــور</t>
  </si>
  <si>
    <t>مجموع
التكرارات</t>
  </si>
  <si>
    <t>غير قطري
Non - Qatari</t>
  </si>
  <si>
    <t>No. Of
Repetition</t>
  </si>
  <si>
    <t xml:space="preserve">
                                               الجنس
  الرغبة للعمل
    فى القطاع الخاص </t>
  </si>
  <si>
    <t xml:space="preserve">
                                                  sex
Willinginess To 
    Work In Private Sector</t>
  </si>
  <si>
    <t>مجموع التكرارات</t>
  </si>
  <si>
    <t>No. Of Repetition</t>
  </si>
  <si>
    <t xml:space="preserve"> </t>
  </si>
  <si>
    <t>شكل (10) / القطريون غير النشيطين اقتصادياً (15 سنة فأكثر) حسب الجنس وفئات العمر</t>
  </si>
  <si>
    <t>متفرغ للدراسة
Student</t>
  </si>
  <si>
    <t>Unemployed (15 years and above) by nationality, sex and reasons of unemployment</t>
  </si>
  <si>
    <t xml:space="preserve">Unemployed (15 years and above) by nationality and reasons of unemployment </t>
  </si>
  <si>
    <t xml:space="preserve">Qatari unemployed persons (15 years and above) by sex and reasons of unemployment </t>
  </si>
  <si>
    <t>Unemployed (15 years and above) by nationality, sex and duration of employment search in months</t>
  </si>
  <si>
    <t>Qatari unemployed (15 years and above) with secondary education not willing to work in private sector by reasons</t>
  </si>
  <si>
    <t>Qatari unemployed persons (15 years and above) with secondary education who attended training program by sex and type of training</t>
  </si>
  <si>
    <t>Workers in paid employment (15 years &amp; above ) by sex and average monthly wage (Q.R)</t>
  </si>
  <si>
    <t>Qatari (15 years and above) economically inactive by reason &amp; sex</t>
  </si>
  <si>
    <t>Population (15 years and above) economically active/inactive by nationality &amp; sex</t>
  </si>
  <si>
    <r>
      <rPr>
        <sz val="8.5"/>
        <color indexed="10"/>
        <rFont val="Arial"/>
        <family val="2"/>
      </rPr>
      <t>*</t>
    </r>
    <r>
      <rPr>
        <sz val="8.5"/>
        <rFont val="Arial"/>
        <family val="2"/>
      </rPr>
      <t xml:space="preserve"> Workers in Paid Employment are those whose status in employment = paid employment</t>
    </r>
  </si>
  <si>
    <t>.معدل البطالة : نسبة المتعطلين عن العمل إلى القوى العاملة من السكان *</t>
  </si>
  <si>
    <t>*Unemployment rate: Ratio of unemployed persons to the labor force population.</t>
  </si>
  <si>
    <t>Unemployment Rate Among Participants in Labor Force Reached 0.1%</t>
  </si>
  <si>
    <t>بلغ معدل البطالة بين الأفراد داخل قوة العمل 0.1%</t>
  </si>
  <si>
    <t>Social Status</t>
  </si>
  <si>
    <t>الوضع الاجتماعي</t>
  </si>
  <si>
    <t>الوضع الاجتماعي Social Status</t>
  </si>
  <si>
    <t>تم تصميم عينة ذات مرحلتين، المرحلة الأولى تحديد وحدات المعاينة الأولية ، وفي المرحلة الثانية يتم اختيار عينة من الأسر المعيشية داخل وحدة المعاينة المحددة . الوحدة المختارة في المرحلة الأولى تسمى وحدة المعاينة الأولية، والوحدة المختارة في المرحلة الثانية تسمى وحدة المعاينة الثانوية. وقد تم تحديث إطار وحدات المعاينة الأولية المحددة قبل العد الفعلي من الإطار العام لتعداد 2020.</t>
  </si>
  <si>
    <t>A two-stage sample design is used, selecting Primary Sampling Units at the first stage and a sample of households within each selected PSU at the second stage.  The unit chosen at the first stage is called the Primary Sampling Unit and the unit selected at the second stage is called the Secondary Sampling Unit. an updated listing of the selected  PSUs was carried out before the actual enumeration From the general framework of the 2020 census.</t>
  </si>
  <si>
    <t>حجم العينة المستهدفة يقدر بحوالي 10,560 أسرة معيشية للعام الكامل حيث يتم تغطية ربع  العينة الكلية في كل فصل.</t>
  </si>
  <si>
    <t xml:space="preserve">The target sample size for the whole year is around 10,560 households out of which forth will be covered in each quarter. </t>
  </si>
  <si>
    <t>13 شهر فأكثر</t>
  </si>
  <si>
    <t>13 months &amp; above</t>
  </si>
  <si>
    <t>13 شهر فأكثر
13 months &amp; above</t>
  </si>
  <si>
    <t>أسباب شخصية    عدم اجادة اللغة الإنجليزية</t>
  </si>
  <si>
    <t>Personal Reasons   English Language</t>
  </si>
  <si>
    <t>أسباب شخصية    عدم اجادة اللغة الإنجليزية
 Personal Reasons   English Language</t>
  </si>
  <si>
    <t>التفرغ لأعمال المنزل
Homemaker</t>
  </si>
  <si>
    <t>Low Wage</t>
  </si>
  <si>
    <t>أسباب العمل          قلة الأجر</t>
  </si>
  <si>
    <t>ساعات الدوام</t>
  </si>
  <si>
    <t>Working Reasons    Low Wage</t>
  </si>
  <si>
    <t>Hours of Work</t>
  </si>
  <si>
    <t>قلة الأجر
Low Wage</t>
  </si>
  <si>
    <t>أسباب العمل          قلة الأجر
Working Reasons    Low Wage</t>
  </si>
  <si>
    <t>ساعات الدوام Hours of Work</t>
  </si>
  <si>
    <t>السكان غير النشيطين اقتصادياً (15 سنة فأكثر) حسب الجنسية وفئات العمر</t>
  </si>
  <si>
    <t>Economically Inactive Population (15 years &amp; above) by Nationality and Age groups</t>
  </si>
  <si>
    <t xml:space="preserve"> القطريون غير النشيطين اقتصادياً (15 سنة فأكثر) حسب الجنس وفئات العمر</t>
  </si>
  <si>
    <t>Qatari Economically Inactive (15 years &amp; above) by Sex and Age groups</t>
  </si>
  <si>
    <t>السكان غير النشيطين اقتصادياً (15 سنة فأكثر) حسب الجنسية والحالة التعليمية</t>
  </si>
  <si>
    <t>Economically Inactive Population (15 years &amp; above) by Nationality and Educational Attainment</t>
  </si>
  <si>
    <t>القطريون غير النشيطين اقتصادياً (15 سنة فأكثر) حسب الجنس والحالة التعليمية</t>
  </si>
  <si>
    <t xml:space="preserve">Qatari Economically Inactive (15 years &amp; above) by Sex and Educational Attainment </t>
  </si>
  <si>
    <t>Q3</t>
  </si>
  <si>
    <t>Q2</t>
  </si>
  <si>
    <t>MQ3</t>
  </si>
  <si>
    <t>MQ2</t>
  </si>
  <si>
    <t>FQ3</t>
  </si>
  <si>
    <t>FQ2</t>
  </si>
  <si>
    <t>Others</t>
  </si>
  <si>
    <t>أخرى
Others</t>
  </si>
  <si>
    <t>توقيت العمل</t>
  </si>
  <si>
    <t>Timing of Work</t>
  </si>
  <si>
    <t>توقيت العمل Timing of Work</t>
  </si>
  <si>
    <t>55-64</t>
  </si>
  <si>
    <t>65 +</t>
  </si>
  <si>
    <t>65+</t>
  </si>
  <si>
    <t>قلة الاجر</t>
  </si>
  <si>
    <t>بلغت نسبة المشتغلين بأجر 99.7%</t>
  </si>
  <si>
    <t>عبد العزيز بن ناصر بن مبارك آل خليفة</t>
  </si>
  <si>
    <t xml:space="preserve"> Abdulaziz bin Nasser bin Mubarak Al Khalifa</t>
  </si>
  <si>
    <t xml:space="preserve">الأمين العام للمجلس الوطني للتخطيط </t>
  </si>
  <si>
    <t xml:space="preserve"> Secretary General of the National Planning Council</t>
  </si>
  <si>
    <t>يعتمد إطار المعاينة المستخدم لهذا المسح على تعداد السكان والمساكن والمنشآت 2020 . وقد أخذ المجلس الوطني للتخطيط بالإعتبار مناطق جغرافية صغيرة تسمى مربعات العد وهي مناطق العد المستخدمة في التعداد. ومن هذه المناطق تم انشاء وحدات المعاينة الأولية (PSUs).</t>
  </si>
  <si>
    <t>تتاح النتائج الفصلية  في موقع المجلس الوطني للتخطيط ، ولن تتضمن بيانات البلدية. أما النتائج السنوية فستكون متاحة  في وسائل النشر وسوف تشمل بيانات البلدية .على أمل  أن يتم توفير البيانات الفصلية في الوقت المناسب لمستخدمي البيانات ومتخذي القرار.</t>
  </si>
  <si>
    <t>The State of Qatar is one of the leading countries that attach great importance to the implementation of Labour Force Survey on regular basis, and allocate for this purpose budgets and efforts in order to provide a comprehensive statistics system for the economically active population as a basis to monitor trends and changes in the labour market. This system is further a base for the provision and analysis of the state’s macro-economic policies, as well as employment and unemployment indicators which are used as a general index on the economic performance of the state.
   The data provided by the labour force survey implemented by                (The National Planning Council) is considered a rich material for many analytical studies related to labour market, unemployment and wages in Qatar. Perhaps the most important of these studies are those related to changes in the population’s economic structure from one period to another. This would significantly and directly contribute to shaping human and economic development plans which are part of  Qatar's National Vision 2030 that Qatar is seeking to achieve .</t>
  </si>
  <si>
    <t xml:space="preserve">   We would like to express our thanks and appreciation to all sample households for their co-operation and positive response which made this task a success. We also thank all those who worked on this survey, whether from inside or outside the(The National Planning Council)</t>
  </si>
  <si>
    <t xml:space="preserve">The sampling frame used for this survey is based on 2020 Census of population, housing and establishments. The National Planning Council has divided the whole country into small geographical areas called Census blocks.  These were enumeration areas during the Census.  These Blocks were combined to create Primary Sampling Units (PSUs).  </t>
  </si>
  <si>
    <t xml:space="preserve">The quarterly results are made available only on The National Planning Council website and will not include municipal data.  Annual results will be made available in a publication and will include municipal data.  It is hoped quarterly results will provide timely information for data users and decision makers.
</t>
  </si>
  <si>
    <t>حساب الفرق بين الربعين الحالي والسابق من العام ذاته</t>
  </si>
  <si>
    <t>الربع الحالي</t>
  </si>
  <si>
    <t>الربع السابق</t>
  </si>
  <si>
    <t>النسبة</t>
  </si>
  <si>
    <t>اجمالي السكان</t>
  </si>
  <si>
    <t>الذكور</t>
  </si>
  <si>
    <t>الاناث</t>
  </si>
  <si>
    <t>من الجدول رقم (1) في الربعين الحالي والسابق</t>
  </si>
  <si>
    <t>حساب نسبة النشيطون اقتصاديا</t>
  </si>
  <si>
    <t xml:space="preserve"> من الجدول2 من الربعين الحالي والسابق</t>
  </si>
  <si>
    <t>C12</t>
  </si>
  <si>
    <t>D12</t>
  </si>
  <si>
    <t>نسبة النشيطون اقتصاديا (15 سنة فأكثر) من الجدول رقم1 في الربع الحالي</t>
  </si>
  <si>
    <t>F12</t>
  </si>
  <si>
    <t>نسبة الغيرالنشيطون اقتصاديا (15 سنة فأكثر) من الجدول رقم1 في الربع الحالي</t>
  </si>
  <si>
    <t>السكان 15 سنة فأكثر</t>
  </si>
  <si>
    <t>F10</t>
  </si>
  <si>
    <t>F11</t>
  </si>
  <si>
    <t>نسبة الغيرالنشيطون اقتصاديا - الغير قطريون</t>
  </si>
  <si>
    <t>نسبة الغيرالنشيطون اقتصاديا - القطريون</t>
  </si>
  <si>
    <t>اجمالي السكان النشيطون اقتصاديا</t>
  </si>
  <si>
    <t>القطريون النشيطون اقتصاديا</t>
  </si>
  <si>
    <t>الغير قطريون النشيطون اقتصاديا</t>
  </si>
  <si>
    <t>نسبة الغيرالنشيطون اقتصاديا (15 سنة فأكثر) من الجدول رقم1 في الربع الحالي والربع السابق</t>
  </si>
  <si>
    <t>نسبة الغيرالنشيطون اقتصاديا (15 سنة فأكثر) من الجدول رقم2 في الربع الحالي والربع السابق</t>
  </si>
  <si>
    <t>نسبة المشاركة الاقتصادية  من الجدول رقم1 في الربع الحالي</t>
  </si>
  <si>
    <t>نسبة المشاركة الاقتصادية للذكور من الجدول رقم1 في الربع الحالي</t>
  </si>
  <si>
    <t>نسبة المشاركة الاقتصادية للاناث من الجدول رقم1 في الربع الحالي</t>
  </si>
  <si>
    <t>نسبة المشاركة الاقتصادية للفئة العمرية الاعلى خلال الربع والتي هي    (25-34 سنة) من الجدول رقم3 في الربع الحالي</t>
  </si>
  <si>
    <t>معدل الاعالة الاقتصادية  من الجدول رقم1 في الربع الحالي</t>
  </si>
  <si>
    <t>نسبة المشاركة الاقتصادية  مقارنة بالربع السابق من الجدول رقم1 في الربع الحالي والسابق</t>
  </si>
  <si>
    <t xml:space="preserve">غالبية أعداد المشتغلين في السوق القطري هم مشتغلين بأجر بما نسبته </t>
  </si>
  <si>
    <t>1'!E12</t>
  </si>
  <si>
    <t>7'!J11</t>
  </si>
  <si>
    <t xml:space="preserve">وقد أظهرت تلك النتائج ارتفاع في عدد المشتغلين بأجر في السوق القطري بنسبة </t>
  </si>
  <si>
    <t>حيث بلغت نسبة المشتغلين بأجر من الذكور 83.0%</t>
  </si>
  <si>
    <t>7'!B11</t>
  </si>
  <si>
    <t>7'!F11</t>
  </si>
  <si>
    <t>مقابل 17.0% من الاناث</t>
  </si>
  <si>
    <t>وبلغ متوسط الأجر الشهري لإجمالي المشتغلين بأجر 12,411 ريالاً قطرياً</t>
  </si>
  <si>
    <t>المتوسط</t>
  </si>
  <si>
    <t>بلغ المتوسط للذكور 11,907 ريالاً قطرياً</t>
  </si>
  <si>
    <t>مقابل 13,800 ريالاً قطرياً للإناث</t>
  </si>
  <si>
    <t>1'!C12</t>
  </si>
  <si>
    <t>7'!L11</t>
  </si>
  <si>
    <t>7'!D11</t>
  </si>
  <si>
    <t>7'!H11</t>
  </si>
  <si>
    <t>1'!D12</t>
  </si>
  <si>
    <t>1'!D10</t>
  </si>
  <si>
    <t>1'!C10</t>
  </si>
  <si>
    <t>1'!D11</t>
  </si>
  <si>
    <t>1'!C11</t>
  </si>
  <si>
    <t>3'!B10</t>
  </si>
  <si>
    <t>3'!D10</t>
  </si>
  <si>
    <t>1'!B12</t>
  </si>
  <si>
    <t xml:space="preserve">بلغت نسبة الباحثين عن عمل في دولة قطر (المتعطلين) حسب تعريف منظمة العمل الدولية </t>
  </si>
  <si>
    <t>8'!J14</t>
  </si>
  <si>
    <t>وبارتفاع 1.4% عن الربع السابق</t>
  </si>
  <si>
    <t>وبلغت نسبة الذكور من إجمالي الباحثين عن عمل</t>
  </si>
  <si>
    <t>بينما بلغت نسبة الإناث</t>
  </si>
  <si>
    <t>ليستقر معدل البطالة على 0.1% في الربعين</t>
  </si>
  <si>
    <t>أما على مستوى الجنس فقد بلغ المعدل 0.1% للذكور</t>
  </si>
  <si>
    <t xml:space="preserve">مقابل 0.4% للإناث خلال الربع </t>
  </si>
  <si>
    <t>وبلغ معدل البطالة للقطريين 0.5%</t>
  </si>
  <si>
    <t>وسُجلت أعلى معدلات بطالة لإجمالي المتعطلين في الفئة العمرية (25- 34) سنة حيث بلغت %0.2 في الربع الحالي</t>
  </si>
  <si>
    <t>'8'!H14</t>
  </si>
  <si>
    <t>'8'!J14</t>
  </si>
  <si>
    <t>'8'!I14</t>
  </si>
  <si>
    <t>AX69</t>
  </si>
  <si>
    <r>
      <t xml:space="preserve">بلغت نسبة الباحثين عن عمل في دولة قطر (المتعطلين) حسب تعريف منظمة العمل الدولية </t>
    </r>
    <r>
      <rPr>
        <sz val="11.5"/>
        <color rgb="FFFF0000"/>
        <rFont val="Arial"/>
        <family val="2"/>
      </rPr>
      <t>0.1%</t>
    </r>
    <r>
      <rPr>
        <sz val="11.5"/>
        <rFont val="Arial"/>
        <family val="2"/>
      </rPr>
      <t xml:space="preserve"> وبارتفاع </t>
    </r>
    <r>
      <rPr>
        <sz val="11.5"/>
        <color rgb="FFFF0000"/>
        <rFont val="Arial"/>
        <family val="2"/>
      </rPr>
      <t>1.4%</t>
    </r>
    <r>
      <rPr>
        <sz val="11.5"/>
        <rFont val="Arial"/>
        <family val="2"/>
      </rPr>
      <t xml:space="preserve"> عن الربع الرابع من العام 2023، وبلغت نسبة الذكور من إجمالي الباحثين عن عمل </t>
    </r>
    <r>
      <rPr>
        <sz val="11.5"/>
        <color rgb="FFFF0000"/>
        <rFont val="Arial"/>
        <family val="2"/>
      </rPr>
      <t>51.7%</t>
    </r>
    <r>
      <rPr>
        <sz val="11.5"/>
        <rFont val="Arial"/>
        <family val="2"/>
      </rPr>
      <t xml:space="preserve">، بينما بلغت نسبة الإناث </t>
    </r>
    <r>
      <rPr>
        <sz val="11.5"/>
        <color rgb="FFFF0000"/>
        <rFont val="Arial"/>
        <family val="2"/>
      </rPr>
      <t>%48.3</t>
    </r>
    <r>
      <rPr>
        <sz val="11.5"/>
        <rFont val="Arial"/>
        <family val="2"/>
      </rPr>
      <t xml:space="preserve">، ليستقر معدل البطالة على </t>
    </r>
    <r>
      <rPr>
        <sz val="11.5"/>
        <color rgb="FFFF0000"/>
        <rFont val="Arial"/>
        <family val="2"/>
      </rPr>
      <t>0.1%</t>
    </r>
    <r>
      <rPr>
        <sz val="11.5"/>
        <rFont val="Arial"/>
        <family val="2"/>
      </rPr>
      <t xml:space="preserve"> في الربعين الاول من العام 2024  والرابع من عام 2023. 
أما على مستوى الجنس فقد بلغ المعدل 0.1% للذكور مقابل 0.4% للإناث خلال الربع الاول 2024. وبلغ معدل البطالة للقطريين 0.5%، بواقع 0.3% للذكور ، و 0.8% للإناث. وسُجلت أعلى معدلات بطالة لإجمالي المتعطلين في الفئة العمرية (25- 34) سنة حيث بلغت %0.2 في الربع الاول 2024. </t>
    </r>
  </si>
  <si>
    <t>('2'!D16+'2'!E16)/'2'!F16</t>
  </si>
  <si>
    <t>('2'!D17+'2'!E17)/'2'!F17</t>
  </si>
  <si>
    <t>('2'!D12+'2'!E12)/'2'!F12</t>
  </si>
  <si>
    <t>('2'!D10+'2'!E10)/'2'!F10</t>
  </si>
  <si>
    <t>('2'!D11+'2'!E11)/'2'!F11</t>
  </si>
  <si>
    <t>8'!J12/'4'!B10</t>
  </si>
  <si>
    <t>بواقع 0.3% للذكور القطريين</t>
  </si>
  <si>
    <t>و 0.8% للإناث القطريات</t>
  </si>
  <si>
    <t>55 - 64</t>
  </si>
  <si>
    <t>نوع الدورة</t>
  </si>
  <si>
    <r>
      <rPr>
        <b/>
        <sz val="10"/>
        <color indexed="10"/>
        <rFont val="Calibri"/>
        <family val="2"/>
      </rPr>
      <t>Total repetitions</t>
    </r>
    <r>
      <rPr>
        <b/>
        <sz val="10"/>
        <color indexed="8"/>
        <rFont val="Calibri"/>
        <family val="2"/>
      </rPr>
      <t xml:space="preserve">
</t>
    </r>
    <r>
      <rPr>
        <b/>
        <sz val="8"/>
        <color indexed="55"/>
        <rFont val="Calibri"/>
        <family val="2"/>
      </rPr>
      <t>(could be more than 1)</t>
    </r>
  </si>
  <si>
    <t>السكان (15 سنة فأكثر) خارج قوة العمل حسب الجنسية (قطريون - غير قطريون) والجنس والحالة التعليمية</t>
  </si>
  <si>
    <t>Population (15 years And Above) Out Of Labour Force By Nationality (Qatari - Non Qatari) , Gender &amp; Educational Status</t>
  </si>
  <si>
    <t xml:space="preserve">             
  فئات العمر</t>
  </si>
  <si>
    <t xml:space="preserve">          
   Age
 Groups</t>
  </si>
  <si>
    <t>Type of Training course</t>
  </si>
  <si>
    <r>
      <rPr>
        <b/>
        <sz val="10"/>
        <color indexed="10"/>
        <rFont val="Arial"/>
        <family val="2"/>
      </rPr>
      <t>مجموع التكرارات</t>
    </r>
    <r>
      <rPr>
        <b/>
        <sz val="10"/>
        <rFont val="Arial"/>
        <family val="2"/>
      </rPr>
      <t xml:space="preserve">
</t>
    </r>
    <r>
      <rPr>
        <b/>
        <sz val="8"/>
        <color indexed="55"/>
        <rFont val="Arial"/>
        <family val="2"/>
      </rPr>
      <t>( ممكن ان تكون اكثر من دورة )</t>
    </r>
  </si>
  <si>
    <t xml:space="preserve">جرى تنفيذ المسح آخذين في الاعتبار توصيات منظمة العمل الدولية . علاوة على ذلك فقد استند المسح على عينة مصممة بشكل علمي سليم والتي أتاحت المجال لعمل تقديرات موثوق بها للمجتمع. </t>
  </si>
  <si>
    <t>ختاماً نود أن نعبر عن شكرنا وتقديرنا لجميع أسر العينة التي كان لتجاوبها وتعاونها الأثر البالغ في إنجاح هذا المسح، وكذلك الشكر موصول لجميع الذين عملوا في هذا المسح من داخل المجلس الوطني للتخطيط أو خارجه.</t>
  </si>
  <si>
    <t xml:space="preserve">دولة قطر هي إحدى الدول التي تولي تنفيذ مسح القوى العاملة بصورة دورية منتظمة اهتماماً كبيراً ، وترصد له الميزانيات والجهود وذلك لتوفير نظام إحصاءات شامل عن السكان النشيطين اقتصادياً ليكون أساساً لمراقبة الاتجاهات والتغيرات في سوق العمل ، كما يشكل قاعدة لتقديم وتحليل السياسات الاقتصادية الكلية للدولة ، فضلاً عن توفير مؤشرات العمالة والبطالة التي تستخدم كمؤشر عام حول الأداء الاقتصادي للدولة.
إن البيانات التي يوفرها مسح القوى العاملة الذي ينفذه المجلس الوطني للتخطيط  بدولة قطر ، تعتبر مادة دسمة للعديد من الدراسات التحليلية المتعلقة بسوق العمل والبطالة والأجور في دولة قطر ، ولعل من أهم تلك الدراسات ما يتعلق بالتغيرات التي تحدث في التركيب الاقتصادي للسكان من فترة إلى أخرى ، الأمر الذي يساهم ويساعد بشكل كبير ومباشر في رسم خطط التنمية البشرية والاقتصادية والتي هي جزء من رؤية قطر الوطنية 2030 التي تسعى دولة قطر لتحقيقها. </t>
  </si>
  <si>
    <t>بلغت نسبة المشاركة في القوى العاملة بين الأفراد (15 سنة فأكثر) 87.82%</t>
  </si>
  <si>
    <r>
      <rPr>
        <b/>
        <sz val="28"/>
        <rFont val="Times New Roman"/>
        <family val="1"/>
      </rPr>
      <t>مسح القوى العاملة بالعينة</t>
    </r>
    <r>
      <rPr>
        <b/>
        <sz val="26"/>
        <rFont val="Times New Roman"/>
        <family val="1"/>
      </rPr>
      <t xml:space="preserve">
</t>
    </r>
    <r>
      <rPr>
        <b/>
        <sz val="24"/>
        <rFont val="Times New Roman"/>
        <family val="1"/>
      </rPr>
      <t>الربع الرابع
(أكتوبر – ديسمبر) 2024</t>
    </r>
  </si>
  <si>
    <t>Labor force sample survey
The fourth Quarter
(October - December) 2024</t>
  </si>
  <si>
    <t xml:space="preserve">يسر المجلس الوطني للتخطيط أن يقدم نتائج الربع الرابع من العام 2024 لمسح القوى العاملة بالعينة. ونظراً للدور الرئيسي لإحصاءات سوق العمل في عملية التخطيط الاجتماعي والاقتصادي، فإن المجلس الوطني للتخطيط يتولى تنفيذ مسح القوى العاملة بالعينة بشكلٍ دوري للوقوف على حجم وتركيبة القوى العاملة في دولة قطر ، حيث يوفر المسح بيانات هامة حول العلاقة بين سوق العمل والخصائص الديموغرافية والاجتماعية والاقتصادية للسكان مثل التعليم والمهن. </t>
  </si>
  <si>
    <t>The National Planning Council is pleased to present the results of the fourth quarter of 2024 of the Labor Force Sample Survey. In view of the key role of labor market statistics in the social and economic planning process, the National Planning Council carries out a sample labor force survey periodically to determine the size and composition of the labor force in the State of Qatar, as the survey provides important data about the relationship between the labor market and the demographic, social and economic characteristics of the population, such as Education and careers.</t>
  </si>
  <si>
    <t>مسح القوى العاملة بالعينة - الربع الرابع 2024</t>
  </si>
  <si>
    <t>Labor Force Sample Survey - The Fourth Quarter 2024</t>
  </si>
  <si>
    <t>بلغ عدد السكان ( 3,150 ألفاً )</t>
  </si>
  <si>
    <t>The Population Reached (3,150 thousand)</t>
  </si>
  <si>
    <t xml:space="preserve">ارتفع إجمالي السكان في الربع الرابع من العام 2024 بنسبة 0.4 % عن إجمالي السكان في الربع الثالث من العام 2024. حيث ارتفع عدد الإناث بنسبة 0.4 % عن إجمالي الإناث في الربع الثالث 2024، بينما الذكور فقد ارتفع عددهم بنسبة 0.4 % عن إجمالي الذكور في الربع الثالث 2024.
</t>
  </si>
  <si>
    <t>The total population in the fourth quarter of 2024 increased by 0.4% over the total population in the third quarter of 2024. The number of females increased by 0.4% over the total females in the third quarter of 2024, while the number of males increased by 0.4% over the total males in  the third quarter of 2024.</t>
  </si>
  <si>
    <t>شكل 1/ التطور النسبي لأعداد السكان حسب الجنس خلال الفترة  ( Q3 2023 .. Q4 2024 )</t>
  </si>
  <si>
    <t>Figure 1/ Relative Evolution of the Population by Sex, during (Q3 2023 .. Q4 2024)</t>
  </si>
  <si>
    <t>88.12% نسبة النشيطين اقتصادياً (15 سنة فأكثر)</t>
  </si>
  <si>
    <t xml:space="preserve">Economically-active Population (15 Years and Above) is 88.12%  </t>
  </si>
  <si>
    <t>بلغت نسبة السكان النشيطون اقتصادياً 88.12 % من إجمالي السكان (15 سنة فأكثر) في الربع الرابع 2024 وأظهرت النتائج ارتفاع أعداد السكان النشيطون اقتصادياً في الربع الرابع من العام 2024 بنسبة 3.12 % عن الربع الثالث 2024 ، اغلبهم من الأفراد غير القطريين حيث ارتفع عددهم بنسبة 3.27 %.
 بينما ارتفع عدد السكان القطريون النشيطون اقتصادياً خلال الربع الرابع 2024 بنسبة اقل من 1 % عن الربع الثالث 2024.</t>
  </si>
  <si>
    <t>شكل 2/التطور النسبي لأعداد النشيطين اقتصادياً حسب الجنسية خلال الفترة  ( Q3 2023 .. Q4 2024 )</t>
  </si>
  <si>
    <t>Figure 2 / Relative Evolution of the Economically Active by Nationality, during (Q3 2023 .. Q4 2024)</t>
  </si>
  <si>
    <t>11.88% نسبة غير النشيطين اقتصادياً (15 سنة فأكثر)</t>
  </si>
  <si>
    <t xml:space="preserve">The Precentage of Economically-inactive Population (15 Years and Above) is 11.88% </t>
  </si>
  <si>
    <t>“The percentage of the economically active population reached 88.12% of the total population (15 years and over) in the fourth quarter of 2024. The results showed an increase in the number of economically active population in the fourth quarter of 2024 by 3.12% over the third quarter of 2024. Most of them are non-Qatari individuals, as their number increased by 3.27%.
 While the number of economically active Qatari residents increased during the fourth quarter of 2024 by less than 1% compared to the third quarter of 2024.”</t>
  </si>
  <si>
    <t>سجلت أعداد السكان غير النشيطين اقتصادياً ما نسبته 11.88 % من إجمالي السكان (15 سنة فأكثر) في الربع الرابع 2024، وقد بلغت نسبة الذكور منهم 28.38 % مقابل 71.62% للإناث، وقد ارتفع عدد السكان غير النشطين اقتصادياً في الربع الرابع 2024، بنسبة  0.23% عن الربع الثالث 2024 ، حيث ارتفع عدد غير القطريين من غير النشيطين اقتصادياً بنسبة 0.15 %، بينما ارتفع عدد القطريين من غير النشيطين اقتصادياً بنسبة 0.37 % في الربع الرابع 2024 مقارنة مع الربع الثالث من العام 2024.</t>
  </si>
  <si>
    <t>The number of economically inactive residents recorded a rate of 11.88% of the total population (15 years and over) in the fourth quarter of 2024, and the percentage of males among them reached 28.38% compared to 71.62% for females. The number of economically inactive residents increased in the fourth quarter of 2024, by 0.23%. For the third quarter of 2024, the number of non-Qataris who are economically inactive increased by 0.15. %, while the number of economically inactive Qataris increased by 0.37% in the fourth quarter of 2024 compared to the third quarter of 2024.</t>
  </si>
  <si>
    <t>شكل 3/التطور النسبي لأعداد غير النشيطين اقتصادياً حسب الجنسية ( قطري ، غير قطري ) ، خلال الفترة  (Q3 2023 .. Q4 2024)</t>
  </si>
  <si>
    <t>Figure 3 / Relative Evolution of the Economically Inactive by Nationality ( Qatari , Non-Qatari ), during (Q3 2023 .. Q4 2024)</t>
  </si>
  <si>
    <t>بلغت نسبة المشاركة في القوى العاملة بين الأفراد (15 سنة فأكثر) 88.12%</t>
  </si>
  <si>
    <t>بلغ معدل المشاركة الاقتصادية للسكان (15 سنة فأكثر) للربع الرابع من العام 2024،  88.12%، وبلغت نسبة مشاركة الذكور والإناث من إجمالي الذكور والإناث داخل قوة العمل، 95.59% و 63.88 % على التوالي.
ومثلت الفئة العمرية (25 - 34 سنة) من السكان أعلى معدل للمشاركة الاقتصادية بنسبة  95.66 % وفقا لتلك البيانات. في حين بلغ معدل الإعالة الاقتصادية 37.98 % لهذا الربع.
وبشكل عام فقد ارتفعت نسبة المشاركة الاقتصادية بنسبة  3.12 % عن الربع الثالث من العام 2024</t>
  </si>
  <si>
    <t>بلغت نسبة المشتغلين بأجر 99.64%</t>
  </si>
  <si>
    <t xml:space="preserve">أظهرت نتائج مسح القوى العاملة بالعينة للربع الرابع 2024 أن غالبية أعداد المشتغلين في السوق القطري هم مشتغلين بأجر بما نسبته 99.64 % ، وقد أظهرت تلك النتائج ارتفاع في عدد المشتغلين بأجر في السوق القطري بنسبة 3 % مشتغلاً بأجر في الربع الرابع 2024 مقارنة بالربع الثالث 2024، حيث بلغت نسبة المشتغلين بأجر من الذكور 83.09 %، مقابل  16.91 % من الإناث. وبلغ متوسط الأجر الشهري لإجمالي المشتغلين بأجر 12,416 ريالاً قطرياً، حيث بلغ المتوسط للذكور 11,998 ريالاً قطرياً، مقابل 13,518 ريالاً قطرياً للإناث. </t>
  </si>
  <si>
    <t xml:space="preserve">بلغت نسبة الباحثين عن عمل في دولة قطر (المتعطلين) حسب تعريف منظمة العمل الدولية 0.1 % وبإرتفاع 2.51 % عن الربع الثالث من العام 2024، وبلغت نسبة الذكور من إجمالي الباحثين عن عمل 51.52 %، بينما بلغت نسبة الإناث 48.48 %، ليستقر معدل البطالة على 0.1 % في الربعين الثالث والرابع من العام 2024 
أما على مستوى الجنس فقد بلغ المعدل 0.08 % للذكور مقابل 0.37 % للإناث خلال الربع الرابع 2024. وبلغ معدل البطالة للقطريين 0.5 %، بواقع 0.26 % للذكور ، و 0.86 % للإناث. وسُجلت أعلى معدلات بطالة لإجمالي المتعطلين في الفئة العمرية (25- 34) سنة حيث بلغت 0.2 % في الربع الرابع 2024. </t>
  </si>
  <si>
    <t>“The economic participation rate of the population (15 years and over) for the fourth quarter of the year 2024 was 88.12%, and the participation rate of males and females out of the total males and females within the labor force reached 95.59% and 63.88%, respectively.
The age group (25-34 years) of the population represented the highest rate of economic participation, at 95.66%, according to these data. While the economic dependency rate reached 37.98% for this quarter.
In general, the economic participation rate increased by 3.12% from the third quarter of 2024.”</t>
  </si>
  <si>
    <t>The results of the Labor Force Sample Survey for the fourth quarter of 2024 showed that the majority of the number of workers in the Qatari market are paid workers, at a rate of 99.64%. These results showed an increase in the number of paid workers in the Qatari market by 3% paid workers in the fourth quarter of 2024 compared to the third quarter of 2024, as the percentage of paid male workers reached 83.09%, compared to 16.91% of females. The average monthly wage for the total paid workers amounted to 12,416 Qatari riyals, where the average for males was 11,998 Qatari riyals, compared to 13,518 Qatari riyals for females.</t>
  </si>
  <si>
    <t>The Percentage of Paid Employees Reached 99.64%</t>
  </si>
  <si>
    <t>Labor Force Participation Rate Among Individuals Aged (15 Years and Above) Reached 88.12%</t>
  </si>
  <si>
    <t>"The percentage of job seekers in the State of Qatar (unemployed) according to the definition of the International Labor Organization reached 0.1%, an increase of 2.51% over the third quarter of 2024. The percentage of males out of the total job seekers reached 51.52%, while the percentage of females reached 48.48%, so the unemployment rate stabilized at 0.1% in the third and fourth quarters of 2024. As for gender, the rate reached 0.08% for males compared to 0.37% for females during the fourth quarter of 2024. The unemployment rate for Qataris reached 0.5%, with 0.26% for males and 0.86% for females. The highest unemployment rates for the total unemployed were recorded in the age group (25-34) years, reaching 0.2% in the fourth quarter of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</si>
</sst>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_ ;\-#,##0\ "/>
    <numFmt numFmtId="166" formatCode="0.0"/>
    <numFmt numFmtId="167" formatCode="0.0%"/>
    <numFmt numFmtId="168" formatCode="#,##0.0"/>
    <numFmt numFmtId="169" formatCode="0.000"/>
  </numFmts>
  <fonts count="88" x14ac:knownFonts="1">
    <font>
      <sz val="10"/>
      <color theme="1"/>
      <name val="Arial"/>
      <family val="2"/>
      <charset val="178"/>
    </font>
    <font>
      <sz val="10"/>
      <name val="Arial"/>
      <family val="2"/>
    </font>
    <font>
      <b/>
      <sz val="16"/>
      <name val="Arial"/>
      <family val="2"/>
    </font>
    <font>
      <b/>
      <sz val="16"/>
      <color indexed="12"/>
      <name val="Arial"/>
      <family val="2"/>
    </font>
    <font>
      <b/>
      <sz val="12"/>
      <name val="Arial"/>
      <family val="2"/>
    </font>
    <font>
      <sz val="10"/>
      <name val="Arial"/>
      <family val="2"/>
    </font>
    <font>
      <b/>
      <sz val="10"/>
      <name val="Arial"/>
      <family val="2"/>
    </font>
    <font>
      <sz val="10"/>
      <color indexed="12"/>
      <name val="Arial"/>
      <family val="2"/>
    </font>
    <font>
      <b/>
      <sz val="12"/>
      <name val="Arial"/>
      <family val="2"/>
      <charset val="178"/>
    </font>
    <font>
      <b/>
      <sz val="11"/>
      <name val="Arial"/>
      <family val="2"/>
      <charset val="178"/>
    </font>
    <font>
      <b/>
      <sz val="11"/>
      <name val="Arial"/>
      <family val="2"/>
    </font>
    <font>
      <b/>
      <sz val="10"/>
      <color indexed="10"/>
      <name val="Arial"/>
      <family val="2"/>
    </font>
    <font>
      <sz val="10"/>
      <name val="Arial"/>
      <family val="2"/>
    </font>
    <font>
      <b/>
      <sz val="8"/>
      <name val="Arial"/>
      <family val="2"/>
    </font>
    <font>
      <b/>
      <sz val="12"/>
      <color indexed="12"/>
      <name val="Arial"/>
      <family val="2"/>
    </font>
    <font>
      <b/>
      <sz val="10"/>
      <color indexed="12"/>
      <name val="Arial"/>
      <family val="2"/>
    </font>
    <font>
      <b/>
      <sz val="10"/>
      <name val="Arabic Transparent"/>
      <charset val="178"/>
    </font>
    <font>
      <b/>
      <sz val="9"/>
      <name val="Arial"/>
      <family val="2"/>
    </font>
    <font>
      <b/>
      <sz val="8"/>
      <name val="Arabic Transparent"/>
    </font>
    <font>
      <sz val="8.5"/>
      <name val="Arial"/>
      <family val="2"/>
    </font>
    <font>
      <b/>
      <sz val="10"/>
      <name val="Arial"/>
      <family val="2"/>
      <charset val="178"/>
    </font>
    <font>
      <sz val="10"/>
      <name val="Arial"/>
      <family val="2"/>
      <charset val="178"/>
    </font>
    <font>
      <sz val="10.5"/>
      <name val="Arial"/>
      <family val="2"/>
    </font>
    <font>
      <sz val="12"/>
      <name val="Arial"/>
      <family val="2"/>
    </font>
    <font>
      <sz val="11"/>
      <name val="Arial"/>
      <family val="2"/>
    </font>
    <font>
      <sz val="11"/>
      <name val="Times New Roman"/>
      <family val="1"/>
    </font>
    <font>
      <sz val="11.5"/>
      <name val="Arial"/>
      <family val="2"/>
    </font>
    <font>
      <b/>
      <sz val="8.5"/>
      <name val="Arial"/>
      <family val="2"/>
    </font>
    <font>
      <b/>
      <sz val="24"/>
      <name val="Times New Roman"/>
      <family val="1"/>
    </font>
    <font>
      <b/>
      <sz val="26"/>
      <name val="Times New Roman"/>
      <family val="1"/>
    </font>
    <font>
      <b/>
      <sz val="20"/>
      <name val="Times New Roman"/>
      <family val="1"/>
    </font>
    <font>
      <b/>
      <sz val="28"/>
      <name val="Times New Roman"/>
      <family val="1"/>
    </font>
    <font>
      <b/>
      <sz val="10"/>
      <color indexed="8"/>
      <name val="Calibri"/>
      <family val="2"/>
    </font>
    <font>
      <b/>
      <sz val="10"/>
      <color indexed="8"/>
      <name val="Arial"/>
      <family val="2"/>
    </font>
    <font>
      <b/>
      <sz val="10"/>
      <color indexed="60"/>
      <name val="Arabic Transparent"/>
      <charset val="178"/>
    </font>
    <font>
      <sz val="10"/>
      <color indexed="10"/>
      <name val="Arial"/>
      <family val="2"/>
    </font>
    <font>
      <b/>
      <sz val="11"/>
      <color indexed="10"/>
      <name val="Arial"/>
      <family val="2"/>
    </font>
    <font>
      <sz val="8.5"/>
      <color indexed="10"/>
      <name val="Arial"/>
      <family val="2"/>
    </font>
    <font>
      <b/>
      <sz val="8"/>
      <color indexed="55"/>
      <name val="Arial"/>
      <family val="2"/>
    </font>
    <font>
      <b/>
      <sz val="10"/>
      <name val="Calibri"/>
      <family val="2"/>
    </font>
    <font>
      <b/>
      <sz val="10"/>
      <color indexed="10"/>
      <name val="Calibri"/>
      <family val="2"/>
    </font>
    <font>
      <b/>
      <sz val="8"/>
      <color indexed="55"/>
      <name val="Calibri"/>
      <family val="2"/>
    </font>
    <font>
      <b/>
      <sz val="9"/>
      <color indexed="10"/>
      <name val="Arial"/>
      <family val="2"/>
    </font>
    <font>
      <b/>
      <sz val="9"/>
      <color indexed="8"/>
      <name val="Arial"/>
      <family val="2"/>
    </font>
    <font>
      <sz val="10"/>
      <color theme="1"/>
      <name val="Arial"/>
      <family val="2"/>
      <charset val="178"/>
    </font>
    <font>
      <sz val="10"/>
      <color rgb="FFFF0000"/>
      <name val="Arial"/>
      <family val="2"/>
    </font>
    <font>
      <sz val="12"/>
      <color theme="1"/>
      <name val="Arial"/>
      <family val="2"/>
      <charset val="178"/>
    </font>
    <font>
      <b/>
      <sz val="10"/>
      <color rgb="FFFF0000"/>
      <name val="Arial"/>
      <family val="2"/>
    </font>
    <font>
      <b/>
      <sz val="11"/>
      <color rgb="FF000000"/>
      <name val="Arial"/>
      <family val="2"/>
      <charset val="178"/>
    </font>
    <font>
      <b/>
      <sz val="10"/>
      <color rgb="FFC00000"/>
      <name val="Arial"/>
      <family val="2"/>
    </font>
    <font>
      <sz val="10"/>
      <color rgb="FFFF0000"/>
      <name val="Calibri"/>
      <family val="2"/>
      <scheme val="minor"/>
    </font>
    <font>
      <b/>
      <sz val="10"/>
      <color rgb="FFFF0000"/>
      <name val="Arabic Transparent"/>
      <charset val="178"/>
    </font>
    <font>
      <sz val="10"/>
      <name val="Calibri"/>
      <family val="2"/>
      <scheme val="minor"/>
    </font>
    <font>
      <sz val="10"/>
      <color theme="1"/>
      <name val="Calibri"/>
      <family val="2"/>
      <scheme val="minor"/>
    </font>
    <font>
      <b/>
      <sz val="10"/>
      <color theme="1"/>
      <name val="Arial"/>
      <family val="2"/>
    </font>
    <font>
      <sz val="9.5"/>
      <color theme="1"/>
      <name val="Arial"/>
      <family val="2"/>
      <charset val="178"/>
    </font>
    <font>
      <sz val="11"/>
      <color theme="1"/>
      <name val="Arial"/>
      <family val="2"/>
    </font>
    <font>
      <sz val="10.5"/>
      <color theme="1"/>
      <name val="Arial"/>
      <family val="2"/>
    </font>
    <font>
      <b/>
      <sz val="14"/>
      <color rgb="FFC00000"/>
      <name val="Arial"/>
      <family val="2"/>
    </font>
    <font>
      <b/>
      <sz val="13"/>
      <color rgb="FFC00000"/>
      <name val="Arial"/>
      <family val="2"/>
    </font>
    <font>
      <sz val="12"/>
      <color theme="1"/>
      <name val="Arial"/>
      <family val="2"/>
    </font>
    <font>
      <b/>
      <sz val="12"/>
      <color theme="1"/>
      <name val="Arial"/>
      <family val="2"/>
    </font>
    <font>
      <b/>
      <sz val="12"/>
      <color rgb="FFC00000"/>
      <name val="Arial"/>
      <family val="2"/>
    </font>
    <font>
      <sz val="10"/>
      <color theme="1"/>
      <name val="Arial"/>
      <family val="2"/>
    </font>
    <font>
      <sz val="12"/>
      <color rgb="FFC00000"/>
      <name val="Arial"/>
      <family val="2"/>
    </font>
    <font>
      <sz val="11"/>
      <color rgb="FFC00000"/>
      <name val="Arial"/>
      <family val="2"/>
    </font>
    <font>
      <sz val="13"/>
      <color theme="1"/>
      <name val="Arial"/>
      <family val="2"/>
    </font>
    <font>
      <b/>
      <sz val="10"/>
      <color rgb="FFC00000"/>
      <name val="Arabic Transparent"/>
      <charset val="178"/>
    </font>
    <font>
      <b/>
      <sz val="10"/>
      <color theme="3"/>
      <name val="Arial"/>
      <family val="2"/>
    </font>
    <font>
      <sz val="10"/>
      <color rgb="FFC00000"/>
      <name val="Arial"/>
      <family val="2"/>
    </font>
    <font>
      <sz val="10"/>
      <color theme="3"/>
      <name val="Arial"/>
      <family val="2"/>
    </font>
    <font>
      <b/>
      <sz val="14"/>
      <color theme="1"/>
      <name val="Arial"/>
      <family val="2"/>
    </font>
    <font>
      <b/>
      <sz val="10.5"/>
      <color rgb="FFC00000"/>
      <name val="Arial"/>
      <family val="2"/>
    </font>
    <font>
      <b/>
      <sz val="12"/>
      <color theme="3"/>
      <name val="Arial"/>
      <family val="2"/>
    </font>
    <font>
      <b/>
      <sz val="11"/>
      <color theme="3"/>
      <name val="Arial"/>
      <family val="2"/>
    </font>
    <font>
      <b/>
      <sz val="10"/>
      <color theme="1"/>
      <name val="Calibri"/>
      <family val="2"/>
      <scheme val="minor"/>
    </font>
    <font>
      <b/>
      <sz val="10"/>
      <color rgb="FFFF0000"/>
      <name val="Arial"/>
      <family val="2"/>
      <charset val="178"/>
    </font>
    <font>
      <b/>
      <sz val="9"/>
      <color rgb="FFFF0000"/>
      <name val="Arial"/>
      <family val="2"/>
    </font>
    <font>
      <b/>
      <sz val="9"/>
      <color rgb="FFC00000"/>
      <name val="Arial"/>
      <family val="2"/>
    </font>
    <font>
      <b/>
      <sz val="8"/>
      <color rgb="FFFF0000"/>
      <name val="Arial"/>
      <family val="2"/>
    </font>
    <font>
      <b/>
      <sz val="8"/>
      <color rgb="FFC00000"/>
      <name val="Arial"/>
      <family val="2"/>
    </font>
    <font>
      <sz val="10"/>
      <color theme="1"/>
      <name val="Times New Roman"/>
      <family val="1"/>
    </font>
    <font>
      <sz val="9.5"/>
      <name val="Arial"/>
      <family val="2"/>
    </font>
    <font>
      <sz val="10"/>
      <color rgb="FFFF0000"/>
      <name val="Arial"/>
      <family val="2"/>
      <charset val="178"/>
    </font>
    <font>
      <b/>
      <sz val="10.5"/>
      <color theme="1"/>
      <name val="Arial"/>
      <family val="2"/>
    </font>
    <font>
      <b/>
      <sz val="13"/>
      <color theme="1"/>
      <name val="Arial"/>
      <family val="2"/>
    </font>
    <font>
      <sz val="8"/>
      <color theme="1"/>
      <name val="Arial"/>
      <family val="2"/>
      <charset val="178"/>
    </font>
    <font>
      <sz val="11.5"/>
      <color rgb="FFFF0000"/>
      <name val="Arial"/>
      <family val="2"/>
    </font>
  </fonts>
  <fills count="8">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
      <patternFill patternType="solid">
        <fgColor rgb="FFFF0000"/>
        <bgColor indexed="64"/>
      </patternFill>
    </fill>
    <fill>
      <patternFill patternType="solid">
        <fgColor rgb="FFFFFFFF"/>
        <bgColor indexed="64"/>
      </patternFill>
    </fill>
    <fill>
      <patternFill patternType="solid">
        <fgColor rgb="FFFFFF00"/>
        <bgColor indexed="64"/>
      </patternFill>
    </fill>
  </fills>
  <borders count="99">
    <border>
      <left/>
      <right/>
      <top/>
      <bottom/>
      <diagonal/>
    </border>
    <border>
      <left style="medium">
        <color indexed="60"/>
      </left>
      <right style="medium">
        <color indexed="60"/>
      </right>
      <top style="medium">
        <color indexed="60"/>
      </top>
      <bottom style="medium">
        <color indexed="6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theme="0"/>
      </right>
      <top style="thin">
        <color theme="0"/>
      </top>
      <bottom style="thin">
        <color indexed="64"/>
      </bottom>
      <diagonal/>
    </border>
    <border>
      <left style="thin">
        <color theme="0"/>
      </left>
      <right style="medium">
        <color theme="0"/>
      </right>
      <top style="thin">
        <color indexed="64"/>
      </top>
      <bottom style="thin">
        <color indexed="64"/>
      </bottom>
      <diagonal/>
    </border>
    <border>
      <left style="thin">
        <color theme="0"/>
      </left>
      <right style="thin">
        <color theme="0"/>
      </right>
      <top/>
      <bottom style="thin">
        <color indexed="64"/>
      </bottom>
      <diagonal/>
    </border>
    <border>
      <left style="thin">
        <color theme="0"/>
      </left>
      <right style="thin">
        <color theme="0"/>
      </right>
      <top/>
      <bottom/>
      <diagonal/>
    </border>
    <border>
      <left style="thin">
        <color theme="0"/>
      </left>
      <right style="thin">
        <color theme="2"/>
      </right>
      <top/>
      <bottom/>
      <diagonal/>
    </border>
    <border>
      <left/>
      <right style="thin">
        <color theme="0"/>
      </right>
      <top/>
      <bottom/>
      <diagonal/>
    </border>
    <border>
      <left style="thin">
        <color theme="0"/>
      </left>
      <right/>
      <top/>
      <bottom/>
      <diagonal/>
    </border>
    <border>
      <left style="thin">
        <color theme="2"/>
      </left>
      <right/>
      <top style="thin">
        <color indexed="64"/>
      </top>
      <bottom style="thin">
        <color theme="0"/>
      </bottom>
      <diagonal/>
    </border>
    <border>
      <left style="thin">
        <color theme="2"/>
      </left>
      <right/>
      <top style="thin">
        <color theme="0"/>
      </top>
      <bottom style="thin">
        <color indexed="64"/>
      </bottom>
      <diagonal/>
    </border>
    <border>
      <left/>
      <right style="thin">
        <color theme="2"/>
      </right>
      <top style="thin">
        <color indexed="64"/>
      </top>
      <bottom style="thin">
        <color theme="0"/>
      </bottom>
      <diagonal/>
    </border>
    <border>
      <left/>
      <right style="thin">
        <color theme="2"/>
      </right>
      <top style="thin">
        <color theme="0"/>
      </top>
      <bottom style="thin">
        <color indexed="64"/>
      </bottom>
      <diagonal/>
    </border>
    <border>
      <left/>
      <right style="thin">
        <color theme="2"/>
      </right>
      <top style="thin">
        <color theme="0"/>
      </top>
      <bottom style="thin">
        <color theme="0"/>
      </bottom>
      <diagonal/>
    </border>
    <border>
      <left style="thin">
        <color theme="2"/>
      </left>
      <right/>
      <top style="thin">
        <color theme="0"/>
      </top>
      <bottom style="thin">
        <color theme="0"/>
      </bottom>
      <diagonal/>
    </border>
    <border diagonalUp="1">
      <left/>
      <right style="thin">
        <color theme="0"/>
      </right>
      <top style="thin">
        <color indexed="64"/>
      </top>
      <bottom style="thin">
        <color indexed="64"/>
      </bottom>
      <diagonal style="thin">
        <color theme="0"/>
      </diagonal>
    </border>
    <border diagonalDown="1">
      <left style="thin">
        <color theme="0"/>
      </left>
      <right/>
      <top style="thin">
        <color indexed="64"/>
      </top>
      <bottom style="thin">
        <color indexed="64"/>
      </bottom>
      <diagonal style="thin">
        <color theme="0"/>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top style="thin">
        <color theme="0"/>
      </top>
      <bottom/>
      <diagonal/>
    </border>
    <border>
      <left/>
      <right/>
      <top style="thin">
        <color theme="0"/>
      </top>
      <bottom style="thin">
        <color theme="0"/>
      </bottom>
      <diagonal/>
    </border>
    <border>
      <left/>
      <right/>
      <top style="thin">
        <color theme="0"/>
      </top>
      <bottom/>
      <diagonal/>
    </border>
    <border>
      <left/>
      <right style="thin">
        <color theme="0"/>
      </right>
      <top/>
      <bottom style="thin">
        <color indexed="64"/>
      </bottom>
      <diagonal/>
    </border>
    <border>
      <left/>
      <right style="thin">
        <color theme="0"/>
      </right>
      <top style="thin">
        <color indexed="64"/>
      </top>
      <bottom style="thin">
        <color theme="0"/>
      </bottom>
      <diagonal/>
    </border>
    <border>
      <left/>
      <right style="thin">
        <color theme="0"/>
      </right>
      <top style="thin">
        <color theme="0"/>
      </top>
      <bottom style="thin">
        <color indexed="64"/>
      </bottom>
      <diagonal/>
    </border>
    <border>
      <left style="thin">
        <color theme="2"/>
      </left>
      <right style="thin">
        <color theme="2"/>
      </right>
      <top style="thin">
        <color indexed="64"/>
      </top>
      <bottom style="thin">
        <color theme="2"/>
      </bottom>
      <diagonal/>
    </border>
    <border>
      <left style="thin">
        <color theme="2"/>
      </left>
      <right style="thin">
        <color theme="2"/>
      </right>
      <top style="thin">
        <color theme="2"/>
      </top>
      <bottom style="thin">
        <color indexed="64"/>
      </bottom>
      <diagonal/>
    </border>
    <border>
      <left style="thin">
        <color theme="0"/>
      </left>
      <right style="thin">
        <color theme="2"/>
      </right>
      <top style="thin">
        <color indexed="64"/>
      </top>
      <bottom style="thin">
        <color theme="2"/>
      </bottom>
      <diagonal/>
    </border>
    <border>
      <left style="thin">
        <color theme="2"/>
      </left>
      <right style="thin">
        <color theme="0"/>
      </right>
      <top style="thin">
        <color indexed="64"/>
      </top>
      <bottom style="thin">
        <color theme="2"/>
      </bottom>
      <diagonal/>
    </border>
    <border>
      <left style="thin">
        <color theme="0"/>
      </left>
      <right style="thin">
        <color theme="2"/>
      </right>
      <top style="thin">
        <color theme="2"/>
      </top>
      <bottom style="thin">
        <color theme="0"/>
      </bottom>
      <diagonal/>
    </border>
    <border>
      <left style="thin">
        <color theme="2"/>
      </left>
      <right style="thin">
        <color theme="2"/>
      </right>
      <top style="thin">
        <color theme="2"/>
      </top>
      <bottom style="thin">
        <color theme="0"/>
      </bottom>
      <diagonal/>
    </border>
    <border>
      <left style="thin">
        <color theme="2"/>
      </left>
      <right style="thin">
        <color theme="0"/>
      </right>
      <top style="thin">
        <color theme="2"/>
      </top>
      <bottom style="thin">
        <color theme="0"/>
      </bottom>
      <diagonal/>
    </border>
    <border>
      <left style="thin">
        <color theme="2"/>
      </left>
      <right style="thin">
        <color theme="2"/>
      </right>
      <top style="thin">
        <color theme="2"/>
      </top>
      <bottom style="thin">
        <color theme="2"/>
      </bottom>
      <diagonal/>
    </border>
    <border>
      <left/>
      <right style="thin">
        <color theme="2"/>
      </right>
      <top style="thin">
        <color indexed="64"/>
      </top>
      <bottom style="thin">
        <color theme="2"/>
      </bottom>
      <diagonal/>
    </border>
    <border>
      <left/>
      <right style="thin">
        <color theme="2"/>
      </right>
      <top style="thin">
        <color theme="2"/>
      </top>
      <bottom style="thin">
        <color theme="2"/>
      </bottom>
      <diagonal/>
    </border>
    <border>
      <left/>
      <right style="thin">
        <color theme="2"/>
      </right>
      <top style="thin">
        <color theme="2"/>
      </top>
      <bottom style="thin">
        <color indexed="64"/>
      </bottom>
      <diagonal/>
    </border>
    <border>
      <left style="thin">
        <color theme="2"/>
      </left>
      <right/>
      <top style="thin">
        <color indexed="64"/>
      </top>
      <bottom style="thin">
        <color theme="2"/>
      </bottom>
      <diagonal/>
    </border>
    <border>
      <left style="thin">
        <color theme="2"/>
      </left>
      <right/>
      <top style="thin">
        <color theme="2"/>
      </top>
      <bottom style="thin">
        <color indexed="64"/>
      </bottom>
      <diagonal/>
    </border>
    <border>
      <left style="thin">
        <color theme="0"/>
      </left>
      <right/>
      <top/>
      <bottom style="thin">
        <color indexed="64"/>
      </bottom>
      <diagonal/>
    </border>
    <border>
      <left style="thin">
        <color theme="0"/>
      </left>
      <right/>
      <top style="thin">
        <color theme="2"/>
      </top>
      <bottom style="thin">
        <color theme="2"/>
      </bottom>
      <diagonal/>
    </border>
    <border>
      <left/>
      <right style="thin">
        <color theme="0"/>
      </right>
      <top style="thin">
        <color indexed="64"/>
      </top>
      <bottom/>
      <diagonal/>
    </border>
    <border>
      <left style="thin">
        <color theme="0"/>
      </left>
      <right/>
      <top style="thin">
        <color indexed="64"/>
      </top>
      <bottom/>
      <diagonal/>
    </border>
    <border diagonalUp="1">
      <left style="thick">
        <color theme="0"/>
      </left>
      <right style="thin">
        <color theme="0"/>
      </right>
      <top style="thin">
        <color indexed="64"/>
      </top>
      <bottom/>
      <diagonal style="thin">
        <color theme="0"/>
      </diagonal>
    </border>
    <border diagonalUp="1">
      <left style="thick">
        <color theme="0"/>
      </left>
      <right style="thin">
        <color theme="0"/>
      </right>
      <top/>
      <bottom style="thin">
        <color indexed="64"/>
      </bottom>
      <diagonal style="thin">
        <color theme="0"/>
      </diagonal>
    </border>
    <border diagonalDown="1">
      <left style="thin">
        <color theme="0"/>
      </left>
      <right style="thick">
        <color theme="0"/>
      </right>
      <top style="thin">
        <color indexed="64"/>
      </top>
      <bottom/>
      <diagonal style="thin">
        <color theme="0"/>
      </diagonal>
    </border>
    <border diagonalDown="1">
      <left style="thin">
        <color theme="0"/>
      </left>
      <right style="thick">
        <color theme="0"/>
      </right>
      <top/>
      <bottom style="thin">
        <color indexed="64"/>
      </bottom>
      <diagonal style="thin">
        <color theme="0"/>
      </diagonal>
    </border>
    <border diagonalUp="1">
      <left/>
      <right style="thin">
        <color theme="0"/>
      </right>
      <top style="thin">
        <color indexed="64"/>
      </top>
      <bottom/>
      <diagonal style="thin">
        <color theme="0"/>
      </diagonal>
    </border>
    <border diagonalUp="1">
      <left/>
      <right style="thin">
        <color theme="0"/>
      </right>
      <top/>
      <bottom/>
      <diagonal style="thin">
        <color theme="0"/>
      </diagonal>
    </border>
    <border diagonalUp="1">
      <left/>
      <right style="thin">
        <color theme="0"/>
      </right>
      <top/>
      <bottom style="thin">
        <color indexed="64"/>
      </bottom>
      <diagonal style="thin">
        <color theme="0"/>
      </diagonal>
    </border>
    <border diagonalDown="1">
      <left style="thin">
        <color theme="0"/>
      </left>
      <right/>
      <top style="thin">
        <color indexed="64"/>
      </top>
      <bottom/>
      <diagonal style="thin">
        <color theme="0"/>
      </diagonal>
    </border>
    <border diagonalDown="1">
      <left style="thin">
        <color theme="0"/>
      </left>
      <right/>
      <top/>
      <bottom/>
      <diagonal style="thin">
        <color theme="0"/>
      </diagonal>
    </border>
    <border diagonalDown="1">
      <left style="thin">
        <color theme="0"/>
      </left>
      <right/>
      <top/>
      <bottom style="thin">
        <color indexed="64"/>
      </bottom>
      <diagonal style="thin">
        <color theme="0"/>
      </diagonal>
    </border>
    <border>
      <left style="thin">
        <color theme="0"/>
      </left>
      <right/>
      <top style="thin">
        <color indexed="64"/>
      </top>
      <bottom style="thin">
        <color theme="0"/>
      </bottom>
      <diagonal/>
    </border>
    <border>
      <left style="thin">
        <color theme="0"/>
      </left>
      <right/>
      <top style="thin">
        <color theme="0"/>
      </top>
      <bottom style="thin">
        <color indexed="64"/>
      </bottom>
      <diagonal/>
    </border>
    <border>
      <left style="thin">
        <color theme="0"/>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2"/>
      </left>
      <right style="thin">
        <color theme="2"/>
      </right>
      <top/>
      <bottom style="thin">
        <color theme="2"/>
      </bottom>
      <diagonal/>
    </border>
    <border>
      <left style="thin">
        <color theme="0"/>
      </left>
      <right/>
      <top/>
      <bottom style="thin">
        <color theme="0"/>
      </bottom>
      <diagonal/>
    </border>
    <border>
      <left style="thin">
        <color theme="0"/>
      </left>
      <right/>
      <top/>
      <bottom style="thin">
        <color theme="2"/>
      </bottom>
      <diagonal/>
    </border>
    <border>
      <left style="thin">
        <color theme="0"/>
      </left>
      <right style="thin">
        <color theme="2"/>
      </right>
      <top/>
      <bottom style="thin">
        <color theme="2"/>
      </bottom>
      <diagonal/>
    </border>
    <border>
      <left style="thin">
        <color theme="2"/>
      </left>
      <right/>
      <top/>
      <bottom style="thin">
        <color theme="2"/>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theme="2"/>
      </right>
      <top style="thin">
        <color theme="0"/>
      </top>
      <bottom/>
      <diagonal/>
    </border>
    <border>
      <left style="thin">
        <color theme="2"/>
      </left>
      <right style="thin">
        <color theme="2"/>
      </right>
      <top style="thin">
        <color theme="2"/>
      </top>
      <bottom/>
      <diagonal/>
    </border>
    <border>
      <left style="thin">
        <color theme="2"/>
      </left>
      <right/>
      <top style="thin">
        <color theme="0"/>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164" fontId="44" fillId="0" borderId="0" applyFont="0" applyFill="0" applyBorder="0" applyAlignment="0" applyProtection="0"/>
    <xf numFmtId="1" fontId="8" fillId="2" borderId="1">
      <alignment horizontal="center" vertical="center"/>
    </xf>
    <xf numFmtId="0" fontId="9" fillId="2" borderId="1">
      <alignment horizontal="center" vertical="center" wrapText="1"/>
    </xf>
    <xf numFmtId="0" fontId="12" fillId="0" borderId="0"/>
    <xf numFmtId="0" fontId="1" fillId="0" borderId="0"/>
    <xf numFmtId="0" fontId="5" fillId="0" borderId="0"/>
    <xf numFmtId="0" fontId="1" fillId="0" borderId="0"/>
    <xf numFmtId="0" fontId="1" fillId="0" borderId="0"/>
    <xf numFmtId="9" fontId="44" fillId="0" borderId="0" applyFont="0" applyFill="0" applyBorder="0" applyAlignment="0" applyProtection="0"/>
  </cellStyleXfs>
  <cellXfs count="600">
    <xf numFmtId="0" fontId="0" fillId="0" borderId="0" xfId="0"/>
    <xf numFmtId="0" fontId="3" fillId="0" borderId="0" xfId="8" applyFont="1" applyAlignment="1">
      <alignment vertical="center"/>
    </xf>
    <xf numFmtId="0" fontId="5" fillId="0" borderId="0" xfId="8" applyFont="1" applyAlignment="1">
      <alignment vertical="center"/>
    </xf>
    <xf numFmtId="0" fontId="6" fillId="0" borderId="0" xfId="8" applyFont="1" applyAlignment="1">
      <alignment vertical="center"/>
    </xf>
    <xf numFmtId="0" fontId="6" fillId="0" borderId="0" xfId="8" applyFont="1" applyAlignment="1">
      <alignment horizontal="center" vertical="center"/>
    </xf>
    <xf numFmtId="0" fontId="0" fillId="0" borderId="0" xfId="0" applyAlignment="1">
      <alignment vertical="center"/>
    </xf>
    <xf numFmtId="0" fontId="11" fillId="0" borderId="0" xfId="0" applyFont="1" applyAlignment="1">
      <alignment vertical="center"/>
    </xf>
    <xf numFmtId="0" fontId="2" fillId="0" borderId="0" xfId="8" applyFont="1" applyAlignment="1">
      <alignment vertical="center" wrapText="1"/>
    </xf>
    <xf numFmtId="0" fontId="5" fillId="0" borderId="0" xfId="0" applyFont="1" applyAlignment="1">
      <alignment vertical="center" wrapText="1"/>
    </xf>
    <xf numFmtId="0" fontId="7" fillId="0" borderId="0" xfId="0" applyFont="1" applyAlignment="1">
      <alignment vertical="center"/>
    </xf>
    <xf numFmtId="0" fontId="4" fillId="0" borderId="0" xfId="0" applyFont="1" applyAlignment="1">
      <alignment horizontal="right" vertical="center" wrapText="1"/>
    </xf>
    <xf numFmtId="0" fontId="0" fillId="3" borderId="0" xfId="0" applyFill="1" applyAlignment="1">
      <alignment vertical="center"/>
    </xf>
    <xf numFmtId="0" fontId="45" fillId="3" borderId="0" xfId="0" applyFont="1" applyFill="1" applyAlignment="1">
      <alignment vertical="center"/>
    </xf>
    <xf numFmtId="0" fontId="6"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vertical="center"/>
    </xf>
    <xf numFmtId="0" fontId="5" fillId="0" borderId="0" xfId="0" applyFont="1" applyAlignment="1">
      <alignment wrapText="1"/>
    </xf>
    <xf numFmtId="0" fontId="5" fillId="0" borderId="0" xfId="0" applyFont="1"/>
    <xf numFmtId="0" fontId="5" fillId="0" borderId="0" xfId="0" applyFont="1" applyAlignment="1">
      <alignment vertical="center"/>
    </xf>
    <xf numFmtId="0" fontId="16" fillId="4" borderId="17" xfId="0" applyFont="1" applyFill="1" applyBorder="1" applyAlignment="1">
      <alignment horizontal="center" wrapText="1"/>
    </xf>
    <xf numFmtId="0" fontId="1" fillId="0" borderId="0" xfId="0" applyFont="1"/>
    <xf numFmtId="0" fontId="46" fillId="0" borderId="0" xfId="0" applyFont="1"/>
    <xf numFmtId="0" fontId="47" fillId="4" borderId="18"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9" fillId="0" borderId="0" xfId="0" applyFont="1"/>
    <xf numFmtId="0" fontId="48" fillId="0" borderId="0" xfId="0" applyFont="1" applyAlignment="1">
      <alignment vertical="center" wrapText="1" readingOrder="2"/>
    </xf>
    <xf numFmtId="0" fontId="6" fillId="0" borderId="0" xfId="0" applyFont="1"/>
    <xf numFmtId="0" fontId="6" fillId="4" borderId="19" xfId="0" applyFont="1" applyFill="1" applyBorder="1" applyAlignment="1">
      <alignment horizontal="center" vertical="center"/>
    </xf>
    <xf numFmtId="0" fontId="6" fillId="4" borderId="20" xfId="0" applyFont="1" applyFill="1" applyBorder="1" applyAlignment="1">
      <alignment horizontal="center" vertical="center"/>
    </xf>
    <xf numFmtId="0" fontId="49" fillId="4" borderId="21" xfId="0" applyFont="1" applyFill="1" applyBorder="1" applyAlignment="1">
      <alignment horizontal="center" vertical="center" wrapText="1"/>
    </xf>
    <xf numFmtId="0" fontId="47" fillId="4" borderId="21" xfId="0" applyFont="1" applyFill="1" applyBorder="1" applyAlignment="1">
      <alignment horizontal="center" vertical="center" wrapText="1"/>
    </xf>
    <xf numFmtId="0" fontId="1" fillId="4" borderId="0" xfId="0" applyFont="1" applyFill="1" applyAlignment="1">
      <alignment horizontal="right" vertical="center"/>
    </xf>
    <xf numFmtId="0" fontId="50" fillId="0" borderId="0" xfId="5" applyFont="1" applyAlignment="1">
      <alignment horizontal="center"/>
    </xf>
    <xf numFmtId="0" fontId="10" fillId="0" borderId="0" xfId="0" applyFont="1" applyAlignment="1">
      <alignment horizontal="right" vertical="center" wrapText="1"/>
    </xf>
    <xf numFmtId="0" fontId="10" fillId="0" borderId="0" xfId="0" applyFont="1" applyAlignment="1">
      <alignment vertical="center" wrapText="1" readingOrder="2"/>
    </xf>
    <xf numFmtId="0" fontId="47" fillId="4" borderId="19" xfId="6" applyFont="1" applyFill="1" applyBorder="1" applyAlignment="1">
      <alignment horizontal="center" vertical="center" wrapText="1" readingOrder="2"/>
    </xf>
    <xf numFmtId="0" fontId="47" fillId="4" borderId="22" xfId="0" applyFont="1" applyFill="1" applyBorder="1" applyAlignment="1">
      <alignment horizontal="center" vertical="center" wrapText="1"/>
    </xf>
    <xf numFmtId="0" fontId="51" fillId="4" borderId="17" xfId="0" applyFont="1" applyFill="1" applyBorder="1" applyAlignment="1">
      <alignment horizontal="center" wrapText="1"/>
    </xf>
    <xf numFmtId="0" fontId="6" fillId="4" borderId="17" xfId="3" applyFont="1" applyFill="1" applyBorder="1" applyAlignment="1">
      <alignment horizontal="center" wrapText="1"/>
    </xf>
    <xf numFmtId="0" fontId="17" fillId="4" borderId="23" xfId="3" applyFont="1" applyFill="1" applyBorder="1" applyAlignment="1">
      <alignment horizontal="center" vertical="top" wrapText="1"/>
    </xf>
    <xf numFmtId="0" fontId="14" fillId="0" borderId="0" xfId="8" applyFont="1" applyAlignment="1">
      <alignment vertical="center"/>
    </xf>
    <xf numFmtId="0" fontId="20" fillId="4" borderId="3" xfId="0" applyFont="1" applyFill="1" applyBorder="1" applyAlignment="1">
      <alignment vertical="center" wrapText="1"/>
    </xf>
    <xf numFmtId="0" fontId="20" fillId="4" borderId="3" xfId="0" applyFont="1" applyFill="1" applyBorder="1" applyAlignment="1">
      <alignment horizontal="center" vertical="center" wrapText="1"/>
    </xf>
    <xf numFmtId="0" fontId="20" fillId="4" borderId="5" xfId="0" applyFont="1" applyFill="1" applyBorder="1" applyAlignment="1">
      <alignment horizontal="center" vertical="center" wrapText="1"/>
    </xf>
    <xf numFmtId="0" fontId="20" fillId="4" borderId="6" xfId="0" applyFont="1" applyFill="1" applyBorder="1" applyAlignment="1">
      <alignment horizontal="center" vertical="center" wrapText="1"/>
    </xf>
    <xf numFmtId="0" fontId="21" fillId="4" borderId="7" xfId="0" applyFont="1" applyFill="1" applyBorder="1" applyAlignment="1">
      <alignment horizontal="right" vertical="center"/>
    </xf>
    <xf numFmtId="0" fontId="21" fillId="4" borderId="8" xfId="0" applyFont="1" applyFill="1" applyBorder="1" applyAlignment="1">
      <alignment horizontal="right" vertical="center"/>
    </xf>
    <xf numFmtId="0" fontId="1" fillId="4" borderId="7" xfId="0" applyFont="1" applyFill="1" applyBorder="1" applyAlignment="1">
      <alignment horizontal="right" vertical="center"/>
    </xf>
    <xf numFmtId="0" fontId="1" fillId="4" borderId="8" xfId="0" applyFont="1" applyFill="1" applyBorder="1" applyAlignment="1">
      <alignment horizontal="right" vertical="center"/>
    </xf>
    <xf numFmtId="0" fontId="21" fillId="4" borderId="7" xfId="0" applyFont="1" applyFill="1" applyBorder="1" applyAlignment="1">
      <alignment vertical="center" wrapText="1"/>
    </xf>
    <xf numFmtId="0" fontId="21" fillId="4" borderId="8" xfId="0" applyFont="1" applyFill="1" applyBorder="1" applyAlignment="1">
      <alignment vertical="center" wrapText="1"/>
    </xf>
    <xf numFmtId="0" fontId="0" fillId="0" borderId="3" xfId="0" applyBorder="1"/>
    <xf numFmtId="0" fontId="0" fillId="0" borderId="5" xfId="0" applyBorder="1"/>
    <xf numFmtId="0" fontId="1" fillId="4" borderId="5" xfId="0" applyFont="1" applyFill="1" applyBorder="1" applyAlignment="1">
      <alignment horizontal="center" vertical="center" wrapText="1" readingOrder="2"/>
    </xf>
    <xf numFmtId="0" fontId="1" fillId="4" borderId="6" xfId="0" applyFont="1" applyFill="1" applyBorder="1" applyAlignment="1">
      <alignment horizontal="center" vertical="center" wrapText="1" readingOrder="2"/>
    </xf>
    <xf numFmtId="0" fontId="20" fillId="4" borderId="3" xfId="0" applyFont="1" applyFill="1" applyBorder="1" applyAlignment="1">
      <alignment horizontal="right" vertical="center" wrapText="1"/>
    </xf>
    <xf numFmtId="0" fontId="6" fillId="4" borderId="3" xfId="0" applyFont="1" applyFill="1" applyBorder="1" applyAlignment="1">
      <alignment horizontal="center" vertical="center"/>
    </xf>
    <xf numFmtId="0" fontId="1" fillId="4" borderId="7" xfId="0" applyFont="1" applyFill="1" applyBorder="1" applyAlignment="1">
      <alignment horizontal="right" vertical="center" wrapText="1"/>
    </xf>
    <xf numFmtId="0" fontId="21" fillId="4" borderId="7" xfId="0" applyFont="1" applyFill="1" applyBorder="1" applyAlignment="1">
      <alignment horizontal="center" vertical="center" wrapText="1"/>
    </xf>
    <xf numFmtId="0" fontId="4" fillId="4" borderId="19" xfId="6" applyFont="1" applyFill="1" applyBorder="1" applyAlignment="1">
      <alignment horizontal="center" vertical="center" wrapText="1" readingOrder="2"/>
    </xf>
    <xf numFmtId="0" fontId="6" fillId="4" borderId="22" xfId="0" applyFont="1" applyFill="1" applyBorder="1" applyAlignment="1">
      <alignment horizontal="center" vertical="center" wrapText="1"/>
    </xf>
    <xf numFmtId="0" fontId="9" fillId="0" borderId="0" xfId="0" applyFont="1" applyAlignment="1">
      <alignment horizontal="center"/>
    </xf>
    <xf numFmtId="0" fontId="20" fillId="0" borderId="0" xfId="0" applyFont="1" applyAlignment="1">
      <alignment horizontal="center"/>
    </xf>
    <xf numFmtId="165" fontId="47" fillId="4" borderId="22" xfId="1" applyNumberFormat="1" applyFont="1" applyFill="1" applyBorder="1" applyAlignment="1">
      <alignment horizontal="center" vertical="center" wrapText="1"/>
    </xf>
    <xf numFmtId="0" fontId="52" fillId="0" borderId="24" xfId="5" applyFont="1" applyBorder="1" applyAlignment="1">
      <alignment horizontal="center" vertical="center"/>
    </xf>
    <xf numFmtId="0" fontId="50" fillId="0" borderId="24" xfId="5" applyFont="1" applyBorder="1" applyAlignment="1">
      <alignment horizontal="center" vertical="center"/>
    </xf>
    <xf numFmtId="0" fontId="6" fillId="4" borderId="5" xfId="0" applyFont="1" applyFill="1" applyBorder="1" applyAlignment="1">
      <alignment vertical="center" wrapText="1"/>
    </xf>
    <xf numFmtId="0" fontId="6" fillId="4" borderId="6" xfId="0" applyFont="1" applyFill="1" applyBorder="1" applyAlignment="1">
      <alignment vertical="center" wrapText="1"/>
    </xf>
    <xf numFmtId="0" fontId="1" fillId="4" borderId="7" xfId="0" applyFont="1" applyFill="1" applyBorder="1" applyAlignment="1">
      <alignment wrapText="1"/>
    </xf>
    <xf numFmtId="0" fontId="53" fillId="0" borderId="25" xfId="5" applyFont="1" applyBorder="1"/>
    <xf numFmtId="0" fontId="50" fillId="0" borderId="26" xfId="5" applyFont="1" applyBorder="1"/>
    <xf numFmtId="0" fontId="1" fillId="4" borderId="8" xfId="0" applyFont="1" applyFill="1" applyBorder="1" applyAlignment="1">
      <alignment horizontal="right" vertical="center" wrapText="1"/>
    </xf>
    <xf numFmtId="0" fontId="54" fillId="0" borderId="0" xfId="0" applyFont="1" applyAlignment="1">
      <alignment horizontal="left"/>
    </xf>
    <xf numFmtId="0" fontId="6" fillId="0" borderId="0" xfId="8" applyFont="1" applyAlignment="1">
      <alignment horizontal="left" vertical="center"/>
    </xf>
    <xf numFmtId="0" fontId="54" fillId="0" borderId="0" xfId="0" applyFont="1" applyAlignment="1">
      <alignment horizontal="left" vertical="center"/>
    </xf>
    <xf numFmtId="0" fontId="6" fillId="0" borderId="0" xfId="0" applyFont="1" applyAlignment="1">
      <alignment horizontal="left" vertical="center"/>
    </xf>
    <xf numFmtId="0" fontId="50" fillId="0" borderId="0" xfId="5" applyFont="1"/>
    <xf numFmtId="0" fontId="53" fillId="0" borderId="0" xfId="5" applyFont="1"/>
    <xf numFmtId="0" fontId="0" fillId="0" borderId="24" xfId="0" applyBorder="1" applyAlignment="1">
      <alignment horizontal="center" vertical="center"/>
    </xf>
    <xf numFmtId="0" fontId="0" fillId="4" borderId="24" xfId="0" applyFill="1" applyBorder="1" applyAlignment="1">
      <alignment horizontal="center" vertical="center"/>
    </xf>
    <xf numFmtId="0" fontId="54" fillId="4" borderId="23" xfId="0" applyFont="1" applyFill="1" applyBorder="1" applyAlignment="1">
      <alignment horizontal="center" vertical="center" wrapText="1"/>
    </xf>
    <xf numFmtId="0" fontId="0" fillId="0" borderId="26" xfId="0" applyBorder="1" applyAlignment="1">
      <alignment horizontal="right" vertical="center" wrapText="1" indent="1" readingOrder="2"/>
    </xf>
    <xf numFmtId="0" fontId="0" fillId="4" borderId="26" xfId="0" applyFill="1" applyBorder="1" applyAlignment="1">
      <alignment horizontal="right" vertical="center" wrapText="1" indent="1" readingOrder="2"/>
    </xf>
    <xf numFmtId="0" fontId="0" fillId="0" borderId="0" xfId="0" applyAlignment="1">
      <alignment horizontal="right" vertical="center" wrapText="1" indent="1"/>
    </xf>
    <xf numFmtId="0" fontId="0" fillId="0" borderId="0" xfId="0" applyAlignment="1">
      <alignment horizontal="left" vertical="center" wrapText="1" indent="1"/>
    </xf>
    <xf numFmtId="0" fontId="55" fillId="0" borderId="27" xfId="0" applyFont="1" applyBorder="1" applyAlignment="1">
      <alignment horizontal="left" vertical="center" wrapText="1" indent="1" readingOrder="1"/>
    </xf>
    <xf numFmtId="0" fontId="55" fillId="4" borderId="27" xfId="0" applyFont="1" applyFill="1" applyBorder="1" applyAlignment="1">
      <alignment horizontal="left" vertical="center" wrapText="1" indent="1" readingOrder="1"/>
    </xf>
    <xf numFmtId="0" fontId="54" fillId="4" borderId="17" xfId="0" applyFont="1" applyFill="1" applyBorder="1" applyAlignment="1">
      <alignment horizontal="center" wrapText="1"/>
    </xf>
    <xf numFmtId="49" fontId="0" fillId="0" borderId="24" xfId="0" applyNumberFormat="1" applyBorder="1" applyAlignment="1">
      <alignment horizontal="center" vertical="center"/>
    </xf>
    <xf numFmtId="0" fontId="48" fillId="0" borderId="0" xfId="0" applyFont="1" applyAlignment="1">
      <alignment horizontal="center" vertical="center" wrapText="1" readingOrder="2"/>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56" fillId="0" borderId="0" xfId="0" applyFont="1" applyAlignment="1">
      <alignment horizontal="distributed" vertical="center" wrapText="1" readingOrder="2"/>
    </xf>
    <xf numFmtId="0" fontId="0" fillId="0" borderId="0" xfId="0" applyAlignment="1">
      <alignment horizontal="center"/>
    </xf>
    <xf numFmtId="0" fontId="57" fillId="0" borderId="0" xfId="0" applyFont="1" applyAlignment="1">
      <alignment vertical="center" wrapText="1" readingOrder="1"/>
    </xf>
    <xf numFmtId="0" fontId="58" fillId="0" borderId="0" xfId="0" applyFont="1" applyAlignment="1">
      <alignment horizontal="center" vertical="center" wrapText="1" readingOrder="2"/>
    </xf>
    <xf numFmtId="0" fontId="59" fillId="0" borderId="0" xfId="0" applyFont="1" applyAlignment="1">
      <alignment horizontal="center" vertical="center" wrapText="1" readingOrder="1"/>
    </xf>
    <xf numFmtId="0" fontId="60" fillId="0" borderId="0" xfId="0" applyFont="1" applyAlignment="1">
      <alignment horizontal="distributed" vertical="center" wrapText="1" readingOrder="2"/>
    </xf>
    <xf numFmtId="0" fontId="61" fillId="0" borderId="0" xfId="0" applyFont="1" applyAlignment="1">
      <alignment vertical="center" wrapText="1" readingOrder="2"/>
    </xf>
    <xf numFmtId="0" fontId="54" fillId="0" borderId="0" xfId="0" applyFont="1" applyAlignment="1">
      <alignment vertical="center" wrapText="1" readingOrder="1"/>
    </xf>
    <xf numFmtId="0" fontId="56" fillId="0" borderId="0" xfId="0" applyFont="1" applyAlignment="1">
      <alignment vertical="center" wrapText="1" readingOrder="2"/>
    </xf>
    <xf numFmtId="0" fontId="58" fillId="0" borderId="0" xfId="0" applyFont="1" applyAlignment="1">
      <alignment vertical="center" wrapText="1" readingOrder="2"/>
    </xf>
    <xf numFmtId="0" fontId="62" fillId="0" borderId="0" xfId="0" applyFont="1" applyAlignment="1">
      <alignment vertical="center" wrapText="1" readingOrder="1"/>
    </xf>
    <xf numFmtId="0" fontId="60" fillId="0" borderId="0" xfId="0" applyFont="1" applyAlignment="1">
      <alignment vertical="top" wrapText="1" readingOrder="2"/>
    </xf>
    <xf numFmtId="0" fontId="63" fillId="0" borderId="0" xfId="0" applyFont="1" applyAlignment="1">
      <alignment vertical="top" wrapText="1" readingOrder="1"/>
    </xf>
    <xf numFmtId="0" fontId="64" fillId="0" borderId="0" xfId="0" applyFont="1" applyAlignment="1">
      <alignment vertical="center" wrapText="1" readingOrder="2"/>
    </xf>
    <xf numFmtId="0" fontId="65" fillId="0" borderId="0" xfId="0" applyFont="1" applyAlignment="1">
      <alignment vertical="center" wrapText="1" readingOrder="1"/>
    </xf>
    <xf numFmtId="0" fontId="23" fillId="0" borderId="0" xfId="0" applyFont="1" applyAlignment="1">
      <alignment vertical="center" wrapText="1" readingOrder="2"/>
    </xf>
    <xf numFmtId="0" fontId="24" fillId="0" borderId="0" xfId="0" applyFont="1" applyAlignment="1">
      <alignment vertical="center" wrapText="1" readingOrder="1"/>
    </xf>
    <xf numFmtId="0" fontId="23" fillId="0" borderId="0" xfId="0" applyFont="1" applyAlignment="1">
      <alignment horizontal="center" vertical="center" wrapText="1" readingOrder="2"/>
    </xf>
    <xf numFmtId="49" fontId="1" fillId="0" borderId="0" xfId="0" applyNumberFormat="1" applyFont="1" applyAlignment="1">
      <alignment horizontal="center" vertical="top" wrapText="1" readingOrder="2"/>
    </xf>
    <xf numFmtId="49" fontId="1" fillId="0" borderId="0" xfId="0" applyNumberFormat="1" applyFont="1" applyAlignment="1">
      <alignment horizontal="center" vertical="top" wrapText="1" readingOrder="1"/>
    </xf>
    <xf numFmtId="0" fontId="24" fillId="0" borderId="0" xfId="0" applyFont="1" applyAlignment="1">
      <alignment horizontal="center" vertical="center" wrapText="1" readingOrder="1"/>
    </xf>
    <xf numFmtId="0" fontId="23" fillId="0" borderId="0" xfId="0" applyFont="1" applyAlignment="1">
      <alignment vertical="top" wrapText="1" readingOrder="2"/>
    </xf>
    <xf numFmtId="0" fontId="24" fillId="0" borderId="0" xfId="0" applyFont="1" applyAlignment="1">
      <alignment vertical="top" wrapText="1" readingOrder="1"/>
    </xf>
    <xf numFmtId="49" fontId="23" fillId="0" borderId="0" xfId="0" applyNumberFormat="1" applyFont="1" applyAlignment="1">
      <alignment horizontal="center" vertical="top" wrapText="1" readingOrder="2"/>
    </xf>
    <xf numFmtId="49" fontId="23" fillId="0" borderId="0" xfId="0" applyNumberFormat="1" applyFont="1" applyAlignment="1">
      <alignment horizontal="center" vertical="center" wrapText="1" readingOrder="2"/>
    </xf>
    <xf numFmtId="0" fontId="25" fillId="0" borderId="0" xfId="0" applyFont="1" applyAlignment="1">
      <alignment horizontal="right" vertical="top" wrapText="1" readingOrder="1"/>
    </xf>
    <xf numFmtId="0" fontId="22" fillId="0" borderId="0" xfId="0" applyFont="1" applyAlignment="1">
      <alignment vertical="top" wrapText="1" readingOrder="1"/>
    </xf>
    <xf numFmtId="0" fontId="23" fillId="0" borderId="0" xfId="0" applyFont="1" applyAlignment="1">
      <alignment horizontal="distributed" vertical="center" wrapText="1" readingOrder="2"/>
    </xf>
    <xf numFmtId="0" fontId="27" fillId="0" borderId="0" xfId="0" applyFont="1" applyAlignment="1">
      <alignment vertical="center" wrapText="1" readingOrder="1"/>
    </xf>
    <xf numFmtId="0" fontId="54" fillId="0" borderId="0" xfId="0" applyFont="1" applyAlignment="1">
      <alignment wrapText="1" readingOrder="2"/>
    </xf>
    <xf numFmtId="0" fontId="17" fillId="0" borderId="0" xfId="0" applyFont="1" applyAlignment="1">
      <alignment wrapText="1" readingOrder="2"/>
    </xf>
    <xf numFmtId="49" fontId="23" fillId="0" borderId="0" xfId="0" applyNumberFormat="1" applyFont="1" applyAlignment="1">
      <alignment vertical="top" wrapText="1" readingOrder="2"/>
    </xf>
    <xf numFmtId="0" fontId="66" fillId="0" borderId="0" xfId="0" applyFont="1" applyAlignment="1">
      <alignment horizontal="justify" vertical="distributed" wrapText="1" readingOrder="2"/>
    </xf>
    <xf numFmtId="0" fontId="13" fillId="0" borderId="0" xfId="0" applyFont="1" applyAlignment="1">
      <alignment wrapText="1" readingOrder="2"/>
    </xf>
    <xf numFmtId="0" fontId="13" fillId="0" borderId="0" xfId="0" applyFont="1" applyAlignment="1">
      <alignment vertical="center" wrapText="1" readingOrder="1"/>
    </xf>
    <xf numFmtId="3" fontId="0" fillId="0" borderId="4" xfId="0" applyNumberFormat="1" applyBorder="1" applyAlignment="1">
      <alignment vertical="center"/>
    </xf>
    <xf numFmtId="3" fontId="0" fillId="0" borderId="10" xfId="0" applyNumberFormat="1" applyBorder="1" applyAlignment="1">
      <alignment vertical="center"/>
    </xf>
    <xf numFmtId="0" fontId="10" fillId="0" borderId="0" xfId="8" applyFont="1" applyAlignment="1">
      <alignment wrapText="1"/>
    </xf>
    <xf numFmtId="0" fontId="6" fillId="0" borderId="0" xfId="8" applyFont="1" applyAlignment="1">
      <alignment vertical="top" wrapText="1"/>
    </xf>
    <xf numFmtId="0" fontId="10" fillId="0" borderId="0" xfId="0" applyFont="1" applyAlignment="1">
      <alignment horizontal="center" vertical="top" wrapText="1"/>
    </xf>
    <xf numFmtId="0" fontId="6" fillId="0" borderId="0" xfId="8" applyFont="1" applyAlignment="1">
      <alignment horizontal="center" vertical="top" wrapText="1"/>
    </xf>
    <xf numFmtId="0" fontId="4" fillId="0" borderId="0" xfId="0" applyFont="1" applyAlignment="1">
      <alignment horizontal="center" wrapText="1"/>
    </xf>
    <xf numFmtId="0" fontId="6" fillId="4" borderId="20"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47" fillId="4" borderId="20" xfId="0" applyFont="1" applyFill="1" applyBorder="1" applyAlignment="1">
      <alignment horizontal="center" vertical="center" wrapText="1"/>
    </xf>
    <xf numFmtId="0" fontId="47" fillId="4" borderId="19"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vertical="center"/>
    </xf>
    <xf numFmtId="0" fontId="47" fillId="4" borderId="19" xfId="7" applyFont="1" applyFill="1" applyBorder="1" applyAlignment="1">
      <alignment horizontal="center" vertical="center" wrapText="1" readingOrder="2"/>
    </xf>
    <xf numFmtId="0" fontId="4" fillId="0" borderId="0" xfId="0" applyFont="1" applyAlignment="1">
      <alignment wrapText="1"/>
    </xf>
    <xf numFmtId="0" fontId="10" fillId="0" borderId="0" xfId="0" applyFont="1" applyAlignment="1">
      <alignment vertical="top" wrapText="1"/>
    </xf>
    <xf numFmtId="0" fontId="6" fillId="4" borderId="23" xfId="0" applyFont="1" applyFill="1" applyBorder="1" applyAlignment="1">
      <alignment horizontal="center" vertical="top" wrapText="1"/>
    </xf>
    <xf numFmtId="0" fontId="47" fillId="4" borderId="23" xfId="0" applyFont="1" applyFill="1" applyBorder="1" applyAlignment="1">
      <alignment horizontal="center" vertical="top" wrapText="1"/>
    </xf>
    <xf numFmtId="0" fontId="49" fillId="4" borderId="23" xfId="0" applyFont="1" applyFill="1" applyBorder="1" applyAlignment="1">
      <alignment horizontal="center" vertical="top" wrapText="1"/>
    </xf>
    <xf numFmtId="0" fontId="67" fillId="4" borderId="17" xfId="0" applyFont="1" applyFill="1" applyBorder="1" applyAlignment="1">
      <alignment horizontal="center" wrapText="1"/>
    </xf>
    <xf numFmtId="0" fontId="10" fillId="0" borderId="0" xfId="0" applyFont="1" applyAlignment="1">
      <alignment vertical="center" wrapText="1"/>
    </xf>
    <xf numFmtId="0" fontId="6" fillId="4" borderId="28" xfId="3" applyFont="1" applyFill="1" applyBorder="1">
      <alignment horizontal="center" vertical="center" wrapText="1"/>
    </xf>
    <xf numFmtId="0" fontId="6" fillId="4" borderId="29" xfId="3" applyFont="1" applyFill="1" applyBorder="1">
      <alignment horizontal="center" vertical="center" wrapText="1"/>
    </xf>
    <xf numFmtId="1" fontId="6" fillId="4" borderId="30" xfId="2" applyFont="1" applyFill="1" applyBorder="1">
      <alignment horizontal="center" vertical="center"/>
    </xf>
    <xf numFmtId="1" fontId="6" fillId="4" borderId="31" xfId="2" applyFont="1" applyFill="1" applyBorder="1">
      <alignment horizontal="center" vertical="center"/>
    </xf>
    <xf numFmtId="0" fontId="54" fillId="4" borderId="30" xfId="6" applyFont="1" applyFill="1" applyBorder="1" applyAlignment="1">
      <alignment horizontal="center" vertical="center" wrapText="1" readingOrder="2"/>
    </xf>
    <xf numFmtId="0" fontId="54" fillId="4" borderId="32" xfId="6" applyFont="1" applyFill="1" applyBorder="1" applyAlignment="1">
      <alignment horizontal="center" vertical="center" wrapText="1" readingOrder="2"/>
    </xf>
    <xf numFmtId="0" fontId="54" fillId="4" borderId="31" xfId="6" applyFont="1" applyFill="1" applyBorder="1" applyAlignment="1">
      <alignment horizontal="center" vertical="center" wrapText="1" readingOrder="2"/>
    </xf>
    <xf numFmtId="0" fontId="6" fillId="4" borderId="30" xfId="0" applyFont="1" applyFill="1" applyBorder="1" applyAlignment="1">
      <alignment horizontal="center" vertical="center" wrapText="1" readingOrder="2"/>
    </xf>
    <xf numFmtId="0" fontId="6" fillId="4" borderId="32" xfId="0" applyFont="1" applyFill="1" applyBorder="1" applyAlignment="1">
      <alignment horizontal="center" vertical="center" wrapText="1" readingOrder="2"/>
    </xf>
    <xf numFmtId="0" fontId="6" fillId="4" borderId="31" xfId="0" applyFont="1" applyFill="1" applyBorder="1" applyAlignment="1">
      <alignment horizontal="center" vertical="center" wrapText="1" readingOrder="2"/>
    </xf>
    <xf numFmtId="3" fontId="6" fillId="4" borderId="28" xfId="1" applyNumberFormat="1" applyFont="1" applyFill="1" applyBorder="1" applyAlignment="1">
      <alignment horizontal="center" vertical="center" wrapText="1"/>
    </xf>
    <xf numFmtId="3" fontId="6" fillId="4" borderId="33" xfId="1" applyNumberFormat="1" applyFont="1" applyFill="1" applyBorder="1" applyAlignment="1">
      <alignment horizontal="center" vertical="center" wrapText="1"/>
    </xf>
    <xf numFmtId="3" fontId="6" fillId="4" borderId="29" xfId="1" applyNumberFormat="1" applyFont="1" applyFill="1" applyBorder="1" applyAlignment="1">
      <alignment horizontal="center" vertical="center" wrapText="1"/>
    </xf>
    <xf numFmtId="0" fontId="0" fillId="4" borderId="0" xfId="0" applyFill="1"/>
    <xf numFmtId="165" fontId="6" fillId="4" borderId="28" xfId="1" applyNumberFormat="1" applyFont="1" applyFill="1" applyBorder="1" applyAlignment="1">
      <alignment horizontal="center" vertical="center" wrapText="1"/>
    </xf>
    <xf numFmtId="165" fontId="6" fillId="4" borderId="33" xfId="1" applyNumberFormat="1" applyFont="1" applyFill="1" applyBorder="1" applyAlignment="1">
      <alignment horizontal="center" vertical="center" wrapText="1"/>
    </xf>
    <xf numFmtId="165" fontId="6" fillId="4" borderId="29" xfId="1" applyNumberFormat="1" applyFont="1" applyFill="1" applyBorder="1" applyAlignment="1">
      <alignment horizontal="center" vertical="center" wrapText="1"/>
    </xf>
    <xf numFmtId="0" fontId="6" fillId="4" borderId="34" xfId="0" applyFont="1" applyFill="1" applyBorder="1" applyAlignment="1">
      <alignment horizontal="right" vertical="center" wrapText="1"/>
    </xf>
    <xf numFmtId="0" fontId="17" fillId="4" borderId="35" xfId="0" applyFont="1" applyFill="1" applyBorder="1" applyAlignment="1">
      <alignment horizontal="left" vertical="center" wrapText="1"/>
    </xf>
    <xf numFmtId="165" fontId="47" fillId="4" borderId="20" xfId="1" applyNumberFormat="1" applyFont="1" applyFill="1" applyBorder="1" applyAlignment="1">
      <alignment horizontal="center" vertical="center" wrapText="1"/>
    </xf>
    <xf numFmtId="0" fontId="6" fillId="4" borderId="36" xfId="0" applyFont="1" applyFill="1" applyBorder="1" applyAlignment="1">
      <alignment horizontal="left" vertical="center" wrapText="1" indent="1"/>
    </xf>
    <xf numFmtId="0" fontId="49" fillId="4" borderId="36" xfId="0" applyFont="1" applyFill="1" applyBorder="1" applyAlignment="1">
      <alignment horizontal="left" vertical="center" wrapText="1" indent="1"/>
    </xf>
    <xf numFmtId="0" fontId="6" fillId="4" borderId="37" xfId="0" applyFont="1" applyFill="1" applyBorder="1" applyAlignment="1">
      <alignment horizontal="left" vertical="center" wrapText="1" indent="1"/>
    </xf>
    <xf numFmtId="0" fontId="49" fillId="4" borderId="37" xfId="0" applyFont="1" applyFill="1" applyBorder="1" applyAlignment="1">
      <alignment horizontal="left" vertical="center" wrapText="1" indent="1"/>
    </xf>
    <xf numFmtId="0" fontId="6" fillId="4" borderId="40" xfId="0" applyFont="1" applyFill="1" applyBorder="1" applyAlignment="1">
      <alignment horizontal="right" vertical="center" wrapText="1" indent="2"/>
    </xf>
    <xf numFmtId="0" fontId="6" fillId="4" borderId="41" xfId="0" applyFont="1" applyFill="1" applyBorder="1" applyAlignment="1">
      <alignment horizontal="left" vertical="center" wrapText="1" indent="2"/>
    </xf>
    <xf numFmtId="0" fontId="68" fillId="4" borderId="19" xfId="0" applyFont="1" applyFill="1" applyBorder="1" applyAlignment="1">
      <alignment horizontal="center" vertical="center" wrapText="1"/>
    </xf>
    <xf numFmtId="0" fontId="68" fillId="4" borderId="20" xfId="0" applyFont="1" applyFill="1" applyBorder="1" applyAlignment="1">
      <alignment horizontal="center" vertical="center" wrapText="1"/>
    </xf>
    <xf numFmtId="0" fontId="6" fillId="4" borderId="38" xfId="0" applyFont="1" applyFill="1" applyBorder="1" applyAlignment="1">
      <alignment horizontal="right" vertical="center" indent="1"/>
    </xf>
    <xf numFmtId="0" fontId="6" fillId="4" borderId="42" xfId="0" applyFont="1" applyFill="1" applyBorder="1" applyAlignment="1">
      <alignment horizontal="left" vertical="center" indent="1"/>
    </xf>
    <xf numFmtId="0" fontId="6" fillId="4" borderId="43" xfId="0" applyFont="1" applyFill="1" applyBorder="1" applyAlignment="1">
      <alignment horizontal="left" vertical="center" indent="1"/>
    </xf>
    <xf numFmtId="0" fontId="39" fillId="4" borderId="11" xfId="0" applyFont="1" applyFill="1" applyBorder="1" applyAlignment="1">
      <alignment horizontal="center" vertical="center" wrapText="1"/>
    </xf>
    <xf numFmtId="0" fontId="68" fillId="4" borderId="44" xfId="0" applyFont="1" applyFill="1" applyBorder="1" applyAlignment="1">
      <alignment horizontal="center" vertical="center"/>
    </xf>
    <xf numFmtId="0" fontId="68" fillId="4" borderId="12" xfId="0" applyFont="1" applyFill="1" applyBorder="1" applyAlignment="1">
      <alignment horizontal="center" vertical="center"/>
    </xf>
    <xf numFmtId="0" fontId="6" fillId="4" borderId="21" xfId="3" applyFont="1" applyFill="1" applyBorder="1">
      <alignment horizontal="center" vertical="center" wrapText="1"/>
    </xf>
    <xf numFmtId="0" fontId="47" fillId="4" borderId="21" xfId="3" applyFont="1" applyFill="1" applyBorder="1">
      <alignment horizontal="center" vertical="center" wrapText="1"/>
    </xf>
    <xf numFmtId="0" fontId="6" fillId="4" borderId="37" xfId="0" applyFont="1" applyFill="1" applyBorder="1" applyAlignment="1">
      <alignment horizontal="left" vertical="center" wrapText="1" readingOrder="1"/>
    </xf>
    <xf numFmtId="0" fontId="6" fillId="4" borderId="36" xfId="0" applyFont="1" applyFill="1" applyBorder="1" applyAlignment="1">
      <alignment horizontal="right" vertical="center" wrapText="1" indent="1"/>
    </xf>
    <xf numFmtId="0" fontId="49" fillId="4" borderId="37" xfId="0" applyFont="1" applyFill="1" applyBorder="1" applyAlignment="1">
      <alignment horizontal="left" vertical="center" wrapText="1" readingOrder="1"/>
    </xf>
    <xf numFmtId="0" fontId="49" fillId="4" borderId="36" xfId="0" applyFont="1" applyFill="1" applyBorder="1" applyAlignment="1">
      <alignment horizontal="right" vertical="center" wrapText="1" indent="1"/>
    </xf>
    <xf numFmtId="0" fontId="6" fillId="4" borderId="45" xfId="0" applyFont="1" applyFill="1" applyBorder="1" applyAlignment="1">
      <alignment horizontal="right" vertical="center" wrapText="1" indent="1"/>
    </xf>
    <xf numFmtId="0" fontId="6" fillId="4" borderId="46" xfId="0" applyFont="1" applyFill="1" applyBorder="1" applyAlignment="1">
      <alignment horizontal="right" vertical="center" wrapText="1" indent="1"/>
    </xf>
    <xf numFmtId="3" fontId="6" fillId="4" borderId="45" xfId="1" applyNumberFormat="1" applyFont="1" applyFill="1" applyBorder="1" applyAlignment="1">
      <alignment horizontal="left" vertical="center" wrapText="1" indent="1"/>
    </xf>
    <xf numFmtId="3" fontId="6" fillId="4" borderId="46" xfId="1" applyNumberFormat="1" applyFont="1" applyFill="1" applyBorder="1" applyAlignment="1">
      <alignment horizontal="left" vertical="center" wrapText="1" indent="1"/>
    </xf>
    <xf numFmtId="3" fontId="45" fillId="4" borderId="37" xfId="0" applyNumberFormat="1" applyFont="1" applyFill="1" applyBorder="1" applyAlignment="1">
      <alignment horizontal="center" vertical="center" wrapText="1"/>
    </xf>
    <xf numFmtId="3" fontId="45" fillId="4" borderId="36" xfId="0" applyNumberFormat="1" applyFont="1" applyFill="1" applyBorder="1" applyAlignment="1">
      <alignment horizontal="center" vertical="center" wrapText="1"/>
    </xf>
    <xf numFmtId="3" fontId="45" fillId="4" borderId="21" xfId="0" applyNumberFormat="1" applyFont="1" applyFill="1" applyBorder="1" applyAlignment="1">
      <alignment horizontal="center" vertical="center" wrapText="1"/>
    </xf>
    <xf numFmtId="3" fontId="69" fillId="3" borderId="49" xfId="0" applyNumberFormat="1" applyFont="1" applyFill="1" applyBorder="1" applyAlignment="1">
      <alignment horizontal="center" vertical="center" wrapText="1"/>
    </xf>
    <xf numFmtId="3" fontId="69" fillId="3" borderId="47" xfId="0" applyNumberFormat="1" applyFont="1" applyFill="1" applyBorder="1" applyAlignment="1">
      <alignment horizontal="center" vertical="center" wrapText="1"/>
    </xf>
    <xf numFmtId="3" fontId="69" fillId="3" borderId="50" xfId="0" applyNumberFormat="1" applyFont="1" applyFill="1" applyBorder="1" applyAlignment="1">
      <alignment horizontal="center" vertical="center" wrapText="1"/>
    </xf>
    <xf numFmtId="3" fontId="69" fillId="4" borderId="37" xfId="0" applyNumberFormat="1" applyFont="1" applyFill="1" applyBorder="1" applyAlignment="1">
      <alignment horizontal="center" vertical="center" wrapText="1"/>
    </xf>
    <xf numFmtId="3" fontId="69" fillId="3" borderId="51" xfId="0" applyNumberFormat="1" applyFont="1" applyFill="1" applyBorder="1" applyAlignment="1">
      <alignment horizontal="center" vertical="center" wrapText="1"/>
    </xf>
    <xf numFmtId="3" fontId="69" fillId="3" borderId="52" xfId="0" applyNumberFormat="1" applyFont="1" applyFill="1" applyBorder="1" applyAlignment="1">
      <alignment horizontal="center" vertical="center" wrapText="1"/>
    </xf>
    <xf numFmtId="3" fontId="69" fillId="3" borderId="53" xfId="0" applyNumberFormat="1" applyFont="1" applyFill="1" applyBorder="1" applyAlignment="1">
      <alignment horizontal="center" vertical="center" wrapText="1"/>
    </xf>
    <xf numFmtId="3" fontId="69" fillId="4" borderId="36" xfId="0" applyNumberFormat="1" applyFont="1" applyFill="1" applyBorder="1" applyAlignment="1">
      <alignment horizontal="center" vertical="center" wrapText="1"/>
    </xf>
    <xf numFmtId="3" fontId="69" fillId="4" borderId="21" xfId="0" applyNumberFormat="1" applyFont="1" applyFill="1" applyBorder="1" applyAlignment="1">
      <alignment horizontal="center" vertical="center" wrapText="1"/>
    </xf>
    <xf numFmtId="165" fontId="45" fillId="4" borderId="18" xfId="1" applyNumberFormat="1" applyFont="1" applyFill="1" applyBorder="1" applyAlignment="1">
      <alignment horizontal="center" vertical="center" wrapText="1"/>
    </xf>
    <xf numFmtId="3" fontId="45" fillId="3" borderId="47" xfId="1" applyNumberFormat="1" applyFont="1" applyFill="1" applyBorder="1" applyAlignment="1">
      <alignment horizontal="center" vertical="center" wrapText="1"/>
    </xf>
    <xf numFmtId="3" fontId="45" fillId="3" borderId="54" xfId="1" applyNumberFormat="1" applyFont="1" applyFill="1" applyBorder="1" applyAlignment="1">
      <alignment horizontal="center" vertical="center" wrapText="1"/>
    </xf>
    <xf numFmtId="3" fontId="45" fillId="3" borderId="48" xfId="1" applyNumberFormat="1" applyFont="1" applyFill="1" applyBorder="1" applyAlignment="1">
      <alignment horizontal="center" vertical="center" wrapText="1"/>
    </xf>
    <xf numFmtId="3" fontId="45" fillId="4" borderId="18" xfId="1" applyNumberFormat="1" applyFont="1" applyFill="1" applyBorder="1" applyAlignment="1">
      <alignment horizontal="center" vertical="center" wrapText="1"/>
    </xf>
    <xf numFmtId="3" fontId="45" fillId="3" borderId="47" xfId="0" applyNumberFormat="1" applyFont="1" applyFill="1" applyBorder="1" applyAlignment="1">
      <alignment horizontal="center" vertical="center" wrapText="1"/>
    </xf>
    <xf numFmtId="165" fontId="69" fillId="3" borderId="47" xfId="1" applyNumberFormat="1" applyFont="1" applyFill="1" applyBorder="1" applyAlignment="1">
      <alignment horizontal="center" vertical="center" wrapText="1"/>
    </xf>
    <xf numFmtId="3" fontId="45" fillId="3" borderId="54" xfId="0" applyNumberFormat="1" applyFont="1" applyFill="1" applyBorder="1" applyAlignment="1">
      <alignment horizontal="center" vertical="center" wrapText="1"/>
    </xf>
    <xf numFmtId="3" fontId="69" fillId="3" borderId="54" xfId="0" applyNumberFormat="1" applyFont="1" applyFill="1" applyBorder="1" applyAlignment="1">
      <alignment horizontal="center" vertical="center" wrapText="1"/>
    </xf>
    <xf numFmtId="165" fontId="69" fillId="3" borderId="54" xfId="1" applyNumberFormat="1" applyFont="1" applyFill="1" applyBorder="1" applyAlignment="1">
      <alignment horizontal="center" vertical="center" wrapText="1"/>
    </xf>
    <xf numFmtId="165" fontId="69" fillId="3" borderId="48" xfId="1" applyNumberFormat="1" applyFont="1" applyFill="1" applyBorder="1" applyAlignment="1">
      <alignment horizontal="center" vertical="center" wrapText="1"/>
    </xf>
    <xf numFmtId="3" fontId="45" fillId="4" borderId="18" xfId="0" applyNumberFormat="1" applyFont="1" applyFill="1" applyBorder="1" applyAlignment="1">
      <alignment horizontal="center" vertical="center" wrapText="1"/>
    </xf>
    <xf numFmtId="3" fontId="69" fillId="3" borderId="54" xfId="1" applyNumberFormat="1" applyFont="1" applyFill="1" applyBorder="1" applyAlignment="1">
      <alignment horizontal="center" vertical="center" wrapText="1"/>
    </xf>
    <xf numFmtId="3" fontId="69" fillId="4" borderId="18" xfId="1" applyNumberFormat="1" applyFont="1" applyFill="1" applyBorder="1" applyAlignment="1">
      <alignment horizontal="center" vertical="center" wrapText="1"/>
    </xf>
    <xf numFmtId="3" fontId="70" fillId="4" borderId="18" xfId="1" applyNumberFormat="1" applyFont="1" applyFill="1" applyBorder="1" applyAlignment="1">
      <alignment horizontal="center" vertical="center" wrapText="1"/>
    </xf>
    <xf numFmtId="0" fontId="45" fillId="0" borderId="47" xfId="5" applyFont="1" applyBorder="1" applyAlignment="1">
      <alignment horizontal="center" vertical="center"/>
    </xf>
    <xf numFmtId="0" fontId="69" fillId="0" borderId="47" xfId="5" applyFont="1" applyBorder="1" applyAlignment="1">
      <alignment horizontal="center" vertical="center"/>
    </xf>
    <xf numFmtId="0" fontId="45" fillId="0" borderId="54" xfId="5" applyFont="1" applyBorder="1" applyAlignment="1">
      <alignment horizontal="center" vertical="center"/>
    </xf>
    <xf numFmtId="0" fontId="69" fillId="0" borderId="54" xfId="5" applyFont="1" applyBorder="1" applyAlignment="1">
      <alignment horizontal="center" vertical="center"/>
    </xf>
    <xf numFmtId="0" fontId="45" fillId="0" borderId="48" xfId="5" applyFont="1" applyBorder="1" applyAlignment="1">
      <alignment horizontal="center" vertical="center"/>
    </xf>
    <xf numFmtId="0" fontId="69" fillId="0" borderId="48" xfId="5" applyFont="1" applyBorder="1" applyAlignment="1">
      <alignment horizontal="center" vertical="center"/>
    </xf>
    <xf numFmtId="165" fontId="45" fillId="4" borderId="18" xfId="5" applyNumberFormat="1" applyFont="1" applyFill="1" applyBorder="1" applyAlignment="1">
      <alignment horizontal="center" vertical="center"/>
    </xf>
    <xf numFmtId="165" fontId="69" fillId="4" borderId="18" xfId="5" applyNumberFormat="1" applyFont="1" applyFill="1" applyBorder="1" applyAlignment="1">
      <alignment horizontal="center" vertical="center"/>
    </xf>
    <xf numFmtId="0" fontId="45" fillId="0" borderId="58" xfId="0" applyFont="1" applyBorder="1" applyAlignment="1">
      <alignment horizontal="center" vertical="center" wrapText="1"/>
    </xf>
    <xf numFmtId="0" fontId="45" fillId="4" borderId="20" xfId="0" applyFont="1" applyFill="1" applyBorder="1" applyAlignment="1">
      <alignment horizontal="center" vertical="center" wrapText="1"/>
    </xf>
    <xf numFmtId="0" fontId="70" fillId="4" borderId="60" xfId="0" applyFont="1" applyFill="1" applyBorder="1" applyAlignment="1">
      <alignment horizontal="center" vertical="center" wrapText="1"/>
    </xf>
    <xf numFmtId="3" fontId="45" fillId="3" borderId="58" xfId="1" applyNumberFormat="1" applyFont="1" applyFill="1" applyBorder="1" applyAlignment="1">
      <alignment horizontal="center" vertical="center" wrapText="1"/>
    </xf>
    <xf numFmtId="3" fontId="45" fillId="3" borderId="59" xfId="1" applyNumberFormat="1" applyFont="1" applyFill="1" applyBorder="1" applyAlignment="1">
      <alignment horizontal="center" vertical="center" wrapText="1"/>
    </xf>
    <xf numFmtId="0" fontId="45" fillId="4" borderId="20" xfId="0" applyFont="1" applyFill="1" applyBorder="1" applyAlignment="1">
      <alignment horizontal="center" vertical="center"/>
    </xf>
    <xf numFmtId="3" fontId="45" fillId="0" borderId="47" xfId="0" applyNumberFormat="1" applyFont="1" applyBorder="1" applyAlignment="1">
      <alignment horizontal="center" vertical="center" wrapText="1"/>
    </xf>
    <xf numFmtId="3" fontId="69" fillId="0" borderId="47" xfId="0" applyNumberFormat="1" applyFont="1" applyBorder="1" applyAlignment="1">
      <alignment horizontal="center" vertical="center" wrapText="1"/>
    </xf>
    <xf numFmtId="165" fontId="69" fillId="0" borderId="47" xfId="1" applyNumberFormat="1" applyFont="1" applyFill="1" applyBorder="1" applyAlignment="1">
      <alignment horizontal="center" vertical="center" wrapText="1"/>
    </xf>
    <xf numFmtId="3" fontId="45" fillId="0" borderId="54" xfId="1" applyNumberFormat="1" applyFont="1" applyFill="1" applyBorder="1" applyAlignment="1">
      <alignment horizontal="center" vertical="center" wrapText="1"/>
    </xf>
    <xf numFmtId="3" fontId="45" fillId="0" borderId="54" xfId="0" applyNumberFormat="1" applyFont="1" applyBorder="1" applyAlignment="1">
      <alignment horizontal="center" vertical="center" wrapText="1"/>
    </xf>
    <xf numFmtId="3" fontId="69" fillId="0" borderId="54" xfId="0" applyNumberFormat="1" applyFont="1" applyBorder="1" applyAlignment="1">
      <alignment horizontal="center" vertical="center" wrapText="1"/>
    </xf>
    <xf numFmtId="165" fontId="69" fillId="0" borderId="54" xfId="1" applyNumberFormat="1" applyFont="1" applyFill="1" applyBorder="1" applyAlignment="1">
      <alignment horizontal="center" vertical="center" wrapText="1"/>
    </xf>
    <xf numFmtId="3" fontId="45" fillId="0" borderId="48" xfId="0" applyNumberFormat="1" applyFont="1" applyBorder="1" applyAlignment="1">
      <alignment horizontal="center" vertical="center" wrapText="1"/>
    </xf>
    <xf numFmtId="3" fontId="69" fillId="0" borderId="48" xfId="0" applyNumberFormat="1" applyFont="1" applyBorder="1" applyAlignment="1">
      <alignment horizontal="center" vertical="center" wrapText="1"/>
    </xf>
    <xf numFmtId="165" fontId="69" fillId="0" borderId="48" xfId="1" applyNumberFormat="1" applyFont="1" applyFill="1" applyBorder="1" applyAlignment="1">
      <alignment horizontal="center" vertical="center" wrapText="1"/>
    </xf>
    <xf numFmtId="0" fontId="0" fillId="4" borderId="23" xfId="0" applyFill="1" applyBorder="1" applyAlignment="1">
      <alignment horizontal="center" vertical="center"/>
    </xf>
    <xf numFmtId="0" fontId="55" fillId="4" borderId="60" xfId="0" applyFont="1" applyFill="1" applyBorder="1" applyAlignment="1">
      <alignment horizontal="left" vertical="center" wrapText="1" indent="1" readingOrder="1"/>
    </xf>
    <xf numFmtId="0" fontId="0" fillId="0" borderId="44" xfId="0" applyBorder="1" applyAlignment="1">
      <alignment horizontal="right" vertical="center" wrapText="1" indent="1" readingOrder="2"/>
    </xf>
    <xf numFmtId="0" fontId="0" fillId="0" borderId="23" xfId="0" applyBorder="1" applyAlignment="1">
      <alignment horizontal="center" vertical="center"/>
    </xf>
    <xf numFmtId="0" fontId="55" fillId="0" borderId="60" xfId="0" applyFont="1" applyBorder="1" applyAlignment="1">
      <alignment horizontal="left" vertical="center" wrapText="1" indent="1" readingOrder="1"/>
    </xf>
    <xf numFmtId="0" fontId="63" fillId="0" borderId="0" xfId="0" applyFont="1" applyAlignment="1">
      <alignment horizontal="distributed" vertical="top" wrapText="1" readingOrder="1"/>
    </xf>
    <xf numFmtId="0" fontId="25" fillId="0" borderId="0" xfId="0" applyFont="1" applyAlignment="1">
      <alignment horizontal="left" vertical="top" wrapText="1" readingOrder="2"/>
    </xf>
    <xf numFmtId="165" fontId="45" fillId="3" borderId="47" xfId="1" applyNumberFormat="1" applyFont="1" applyFill="1" applyBorder="1" applyAlignment="1">
      <alignment horizontal="center" vertical="center" wrapText="1"/>
    </xf>
    <xf numFmtId="165" fontId="45" fillId="3" borderId="54" xfId="1" applyNumberFormat="1" applyFont="1" applyFill="1" applyBorder="1" applyAlignment="1">
      <alignment horizontal="center" vertical="center" wrapText="1"/>
    </xf>
    <xf numFmtId="165" fontId="69" fillId="4" borderId="18" xfId="1" applyNumberFormat="1" applyFont="1" applyFill="1" applyBorder="1" applyAlignment="1">
      <alignment horizontal="center" vertical="center" wrapText="1"/>
    </xf>
    <xf numFmtId="165" fontId="5" fillId="0" borderId="0" xfId="8" applyNumberFormat="1" applyFont="1" applyAlignment="1">
      <alignment vertical="center"/>
    </xf>
    <xf numFmtId="3" fontId="11" fillId="0" borderId="0" xfId="0" applyNumberFormat="1" applyFont="1" applyAlignment="1">
      <alignment vertical="center"/>
    </xf>
    <xf numFmtId="3" fontId="0" fillId="0" borderId="0" xfId="0" applyNumberFormat="1" applyAlignment="1">
      <alignment vertical="center"/>
    </xf>
    <xf numFmtId="0" fontId="26" fillId="0" borderId="0" xfId="0" applyFont="1" applyAlignment="1">
      <alignment vertical="justify" wrapText="1" readingOrder="2"/>
    </xf>
    <xf numFmtId="0" fontId="1" fillId="0" borderId="0" xfId="0" applyFont="1" applyAlignment="1">
      <alignment vertical="justify" wrapText="1" readingOrder="1"/>
    </xf>
    <xf numFmtId="0" fontId="56" fillId="0" borderId="0" xfId="0" applyFont="1" applyAlignment="1">
      <alignment horizontal="left" vertical="distributed" wrapText="1" readingOrder="1"/>
    </xf>
    <xf numFmtId="0" fontId="0" fillId="0" borderId="2" xfId="0" applyBorder="1" applyAlignment="1">
      <alignment vertical="center"/>
    </xf>
    <xf numFmtId="0" fontId="0" fillId="0" borderId="2" xfId="0" applyBorder="1" applyAlignment="1">
      <alignment vertical="center" wrapText="1"/>
    </xf>
    <xf numFmtId="0" fontId="0" fillId="0" borderId="9" xfId="0" applyBorder="1" applyAlignment="1">
      <alignment vertical="center" wrapText="1"/>
    </xf>
    <xf numFmtId="0" fontId="1" fillId="4" borderId="0" xfId="0" applyFont="1" applyFill="1" applyAlignment="1">
      <alignment horizontal="center" vertical="center" wrapText="1" readingOrder="2"/>
    </xf>
    <xf numFmtId="3" fontId="45" fillId="3" borderId="79" xfId="1" applyNumberFormat="1" applyFont="1" applyFill="1" applyBorder="1" applyAlignment="1">
      <alignment horizontal="center" vertical="center" wrapText="1"/>
    </xf>
    <xf numFmtId="3" fontId="69" fillId="3" borderId="79" xfId="1" applyNumberFormat="1" applyFont="1" applyFill="1" applyBorder="1" applyAlignment="1">
      <alignment horizontal="center" vertical="center" wrapText="1"/>
    </xf>
    <xf numFmtId="0" fontId="13" fillId="4" borderId="24" xfId="0" applyFont="1" applyFill="1" applyBorder="1" applyAlignment="1">
      <alignment horizontal="center" wrapText="1" readingOrder="1"/>
    </xf>
    <xf numFmtId="0" fontId="79" fillId="4" borderId="24" xfId="0" applyFont="1" applyFill="1" applyBorder="1" applyAlignment="1">
      <alignment horizontal="center" wrapText="1" readingOrder="1"/>
    </xf>
    <xf numFmtId="0" fontId="80" fillId="4" borderId="24" xfId="0" applyFont="1" applyFill="1" applyBorder="1" applyAlignment="1">
      <alignment horizontal="center" wrapText="1" readingOrder="1"/>
    </xf>
    <xf numFmtId="0" fontId="77" fillId="4" borderId="23" xfId="0" applyFont="1" applyFill="1" applyBorder="1" applyAlignment="1">
      <alignment horizontal="center" vertical="top" wrapText="1"/>
    </xf>
    <xf numFmtId="0" fontId="17" fillId="4" borderId="76" xfId="0" applyFont="1" applyFill="1" applyBorder="1" applyAlignment="1">
      <alignment horizontal="center" vertical="center" wrapText="1"/>
    </xf>
    <xf numFmtId="0" fontId="77" fillId="4" borderId="76" xfId="0" applyFont="1" applyFill="1" applyBorder="1" applyAlignment="1">
      <alignment horizontal="center" vertical="center" wrapText="1"/>
    </xf>
    <xf numFmtId="0" fontId="78" fillId="4" borderId="76" xfId="0" applyFont="1" applyFill="1" applyBorder="1" applyAlignment="1">
      <alignment horizontal="center" vertical="center" wrapText="1"/>
    </xf>
    <xf numFmtId="0" fontId="13" fillId="4" borderId="23" xfId="0" applyFont="1" applyFill="1" applyBorder="1" applyAlignment="1">
      <alignment horizontal="center" vertical="top" wrapText="1"/>
    </xf>
    <xf numFmtId="0" fontId="79" fillId="4" borderId="23" xfId="0" applyFont="1" applyFill="1" applyBorder="1" applyAlignment="1">
      <alignment horizontal="center" vertical="top" wrapText="1"/>
    </xf>
    <xf numFmtId="0" fontId="80" fillId="4" borderId="23" xfId="0" applyFont="1" applyFill="1" applyBorder="1" applyAlignment="1">
      <alignment horizontal="center" vertical="top" wrapText="1"/>
    </xf>
    <xf numFmtId="0" fontId="77" fillId="4" borderId="24" xfId="0" applyFont="1" applyFill="1" applyBorder="1" applyAlignment="1">
      <alignment horizontal="center" wrapText="1" readingOrder="1"/>
    </xf>
    <xf numFmtId="0" fontId="47" fillId="4" borderId="17" xfId="0" applyFont="1" applyFill="1" applyBorder="1" applyAlignment="1">
      <alignment horizontal="center" vertical="center" wrapText="1"/>
    </xf>
    <xf numFmtId="1" fontId="0" fillId="0" borderId="0" xfId="0" applyNumberFormat="1"/>
    <xf numFmtId="0" fontId="81" fillId="6" borderId="0" xfId="0" applyFont="1" applyFill="1" applyAlignment="1">
      <alignment vertical="center" wrapText="1"/>
    </xf>
    <xf numFmtId="166" fontId="0" fillId="0" borderId="0" xfId="0" applyNumberFormat="1"/>
    <xf numFmtId="0" fontId="1" fillId="0" borderId="0" xfId="8" applyAlignment="1">
      <alignment vertical="center"/>
    </xf>
    <xf numFmtId="0" fontId="63" fillId="0" borderId="0" xfId="0" applyFont="1" applyAlignment="1">
      <alignment horizontal="right" vertical="center" readingOrder="1"/>
    </xf>
    <xf numFmtId="0" fontId="63" fillId="0" borderId="0" xfId="0" applyFont="1"/>
    <xf numFmtId="0" fontId="27" fillId="0" borderId="0" xfId="0" applyFont="1" applyAlignment="1">
      <alignment horizontal="center" vertical="top" wrapText="1" readingOrder="1"/>
    </xf>
    <xf numFmtId="167" fontId="0" fillId="0" borderId="4" xfId="9" applyNumberFormat="1" applyFont="1" applyBorder="1" applyAlignment="1">
      <alignment horizontal="center" vertical="center" wrapText="1"/>
    </xf>
    <xf numFmtId="167" fontId="50" fillId="0" borderId="2" xfId="9" applyNumberFormat="1" applyFont="1" applyBorder="1" applyAlignment="1">
      <alignment horizontal="center" vertical="center"/>
    </xf>
    <xf numFmtId="167" fontId="50" fillId="0" borderId="4" xfId="9" applyNumberFormat="1" applyFont="1" applyBorder="1" applyAlignment="1">
      <alignment horizontal="center" vertical="center"/>
    </xf>
    <xf numFmtId="167" fontId="0" fillId="0" borderId="4" xfId="9" applyNumberFormat="1" applyFont="1" applyBorder="1" applyAlignment="1">
      <alignment vertical="center"/>
    </xf>
    <xf numFmtId="167" fontId="0" fillId="0" borderId="2" xfId="9" applyNumberFormat="1" applyFont="1" applyBorder="1" applyAlignment="1">
      <alignment vertical="center"/>
    </xf>
    <xf numFmtId="167" fontId="0" fillId="0" borderId="10" xfId="9" applyNumberFormat="1" applyFont="1" applyBorder="1" applyAlignment="1">
      <alignment vertical="center"/>
    </xf>
    <xf numFmtId="167" fontId="0" fillId="0" borderId="9" xfId="9" applyNumberFormat="1" applyFont="1" applyBorder="1" applyAlignment="1">
      <alignment vertical="center"/>
    </xf>
    <xf numFmtId="167" fontId="1" fillId="0" borderId="2" xfId="9" applyNumberFormat="1" applyFont="1" applyBorder="1" applyAlignment="1">
      <alignment vertical="center" wrapText="1"/>
    </xf>
    <xf numFmtId="167" fontId="1" fillId="0" borderId="4" xfId="9" applyNumberFormat="1" applyFont="1" applyBorder="1" applyAlignment="1">
      <alignment vertical="center" wrapText="1"/>
    </xf>
    <xf numFmtId="167" fontId="21" fillId="0" borderId="2" xfId="9" applyNumberFormat="1" applyFont="1" applyBorder="1" applyAlignment="1">
      <alignment horizontal="center" vertical="center" wrapText="1"/>
    </xf>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xf>
    <xf numFmtId="167" fontId="50" fillId="0" borderId="2" xfId="9" applyNumberFormat="1" applyFont="1" applyBorder="1" applyAlignment="1">
      <alignment horizontal="center"/>
    </xf>
    <xf numFmtId="167" fontId="50" fillId="0" borderId="4" xfId="9" applyNumberFormat="1" applyFont="1" applyBorder="1" applyAlignment="1">
      <alignment horizontal="center"/>
    </xf>
    <xf numFmtId="0" fontId="6" fillId="0" borderId="0" xfId="0" applyFont="1" applyAlignment="1">
      <alignment wrapText="1" readingOrder="2"/>
    </xf>
    <xf numFmtId="166" fontId="5" fillId="0" borderId="0" xfId="0" applyNumberFormat="1" applyFont="1" applyAlignment="1">
      <alignment vertical="center"/>
    </xf>
    <xf numFmtId="166" fontId="0" fillId="0" borderId="0" xfId="0" applyNumberFormat="1" applyAlignment="1">
      <alignment vertical="center"/>
    </xf>
    <xf numFmtId="166" fontId="52" fillId="0" borderId="0" xfId="5" applyNumberFormat="1" applyFont="1" applyAlignment="1">
      <alignment vertical="center"/>
    </xf>
    <xf numFmtId="3" fontId="45" fillId="0" borderId="79" xfId="1" applyNumberFormat="1" applyFont="1" applyFill="1" applyBorder="1" applyAlignment="1">
      <alignment horizontal="center" vertical="center" wrapText="1"/>
    </xf>
    <xf numFmtId="166" fontId="1" fillId="0" borderId="0" xfId="0" applyNumberFormat="1" applyFont="1" applyAlignment="1">
      <alignment vertical="center" wrapText="1"/>
    </xf>
    <xf numFmtId="166" fontId="1" fillId="0" borderId="0" xfId="0" applyNumberFormat="1" applyFont="1" applyAlignment="1">
      <alignment vertical="center"/>
    </xf>
    <xf numFmtId="0" fontId="6" fillId="4" borderId="40" xfId="0" applyFont="1" applyFill="1" applyBorder="1" applyAlignment="1">
      <alignment horizontal="right" vertical="center" indent="1"/>
    </xf>
    <xf numFmtId="0" fontId="45" fillId="0" borderId="83" xfId="0" applyFont="1" applyBorder="1" applyAlignment="1">
      <alignment horizontal="center" vertical="center" wrapText="1"/>
    </xf>
    <xf numFmtId="2" fontId="1" fillId="0" borderId="0" xfId="0" applyNumberFormat="1" applyFont="1" applyAlignment="1">
      <alignment vertical="center" wrapText="1"/>
    </xf>
    <xf numFmtId="10" fontId="5" fillId="0" borderId="0" xfId="8" applyNumberFormat="1" applyFont="1" applyAlignment="1">
      <alignment vertical="center"/>
    </xf>
    <xf numFmtId="10" fontId="3" fillId="0" borderId="0" xfId="8" applyNumberFormat="1" applyFont="1" applyAlignment="1">
      <alignment vertical="center"/>
    </xf>
    <xf numFmtId="10" fontId="0" fillId="0" borderId="0" xfId="0" applyNumberFormat="1"/>
    <xf numFmtId="167" fontId="0" fillId="0" borderId="2" xfId="0" applyNumberFormat="1" applyBorder="1" applyAlignment="1">
      <alignment horizontal="center" vertical="center"/>
    </xf>
    <xf numFmtId="0" fontId="1" fillId="4" borderId="84" xfId="0" applyFont="1" applyFill="1" applyBorder="1" applyAlignment="1">
      <alignment wrapText="1"/>
    </xf>
    <xf numFmtId="167" fontId="50" fillId="0" borderId="85" xfId="9" applyNumberFormat="1" applyFont="1" applyBorder="1" applyAlignment="1">
      <alignment horizontal="center" vertical="center"/>
    </xf>
    <xf numFmtId="167" fontId="50" fillId="0" borderId="86" xfId="9" applyNumberFormat="1" applyFont="1" applyBorder="1" applyAlignment="1">
      <alignment horizontal="center" vertical="center"/>
    </xf>
    <xf numFmtId="167" fontId="0" fillId="0" borderId="85" xfId="0" applyNumberFormat="1" applyBorder="1" applyAlignment="1">
      <alignment horizontal="center" vertical="center"/>
    </xf>
    <xf numFmtId="0" fontId="20" fillId="4" borderId="87" xfId="0" applyFont="1" applyFill="1" applyBorder="1" applyAlignment="1">
      <alignment horizontal="center" vertical="center" wrapText="1"/>
    </xf>
    <xf numFmtId="0" fontId="6" fillId="4" borderId="88" xfId="0" applyFont="1" applyFill="1" applyBorder="1" applyAlignment="1">
      <alignment horizontal="center" vertical="center" wrapText="1"/>
    </xf>
    <xf numFmtId="0" fontId="6" fillId="4" borderId="89" xfId="0" applyFont="1" applyFill="1" applyBorder="1" applyAlignment="1">
      <alignment horizontal="center" vertical="center" wrapText="1"/>
    </xf>
    <xf numFmtId="3" fontId="1" fillId="0" borderId="0" xfId="1" applyNumberFormat="1" applyFont="1" applyFill="1" applyBorder="1" applyAlignment="1">
      <alignment horizontal="center" vertical="center" wrapText="1"/>
    </xf>
    <xf numFmtId="166" fontId="0" fillId="0" borderId="0" xfId="0" applyNumberFormat="1" applyAlignment="1">
      <alignment horizontal="right" vertical="center"/>
    </xf>
    <xf numFmtId="168" fontId="0" fillId="0" borderId="0" xfId="0" applyNumberFormat="1" applyAlignment="1">
      <alignment vertical="center"/>
    </xf>
    <xf numFmtId="0" fontId="82" fillId="0" borderId="27" xfId="0" applyFont="1" applyBorder="1" applyAlignment="1">
      <alignment horizontal="left" vertical="center" wrapText="1" indent="1" readingOrder="1"/>
    </xf>
    <xf numFmtId="0" fontId="0" fillId="4" borderId="44" xfId="0" applyFill="1" applyBorder="1" applyAlignment="1">
      <alignment horizontal="right" vertical="center" wrapText="1" indent="1" readingOrder="2"/>
    </xf>
    <xf numFmtId="169" fontId="0" fillId="0" borderId="0" xfId="0" applyNumberFormat="1" applyAlignment="1">
      <alignment vertical="center"/>
    </xf>
    <xf numFmtId="169" fontId="0" fillId="0" borderId="0" xfId="0" applyNumberFormat="1"/>
    <xf numFmtId="166" fontId="83" fillId="0" borderId="0" xfId="0" applyNumberFormat="1" applyFont="1"/>
    <xf numFmtId="0" fontId="10" fillId="0" borderId="0" xfId="8" applyFont="1" applyAlignment="1">
      <alignment horizontal="center" wrapText="1"/>
    </xf>
    <xf numFmtId="0" fontId="54" fillId="4" borderId="90" xfId="6" applyFont="1" applyFill="1" applyBorder="1" applyAlignment="1">
      <alignment horizontal="center" vertical="center" wrapText="1" readingOrder="2"/>
    </xf>
    <xf numFmtId="3" fontId="45" fillId="3" borderId="91" xfId="1" applyNumberFormat="1" applyFont="1" applyFill="1" applyBorder="1" applyAlignment="1">
      <alignment horizontal="center" vertical="center" wrapText="1"/>
    </xf>
    <xf numFmtId="165" fontId="6" fillId="4" borderId="92" xfId="1" applyNumberFormat="1" applyFont="1" applyFill="1" applyBorder="1" applyAlignment="1">
      <alignment horizontal="center" vertical="center" wrapText="1"/>
    </xf>
    <xf numFmtId="165" fontId="69" fillId="3" borderId="91" xfId="1" applyNumberFormat="1" applyFont="1" applyFill="1" applyBorder="1" applyAlignment="1">
      <alignment horizontal="center" vertical="center" wrapText="1"/>
    </xf>
    <xf numFmtId="0" fontId="6" fillId="4" borderId="90" xfId="0" applyFont="1" applyFill="1" applyBorder="1" applyAlignment="1">
      <alignment horizontal="center" vertical="center" wrapText="1" readingOrder="2"/>
    </xf>
    <xf numFmtId="3" fontId="45" fillId="0" borderId="91" xfId="0" applyNumberFormat="1" applyFont="1" applyBorder="1" applyAlignment="1">
      <alignment horizontal="center" vertical="center" wrapText="1"/>
    </xf>
    <xf numFmtId="3" fontId="69" fillId="0" borderId="91" xfId="0" applyNumberFormat="1" applyFont="1" applyBorder="1" applyAlignment="1">
      <alignment horizontal="center" vertical="center" wrapText="1"/>
    </xf>
    <xf numFmtId="165" fontId="69" fillId="0" borderId="91" xfId="1" applyNumberFormat="1" applyFont="1" applyFill="1" applyBorder="1" applyAlignment="1">
      <alignment horizontal="center" vertical="center" wrapText="1"/>
    </xf>
    <xf numFmtId="3" fontId="6" fillId="4" borderId="92" xfId="1" applyNumberFormat="1" applyFont="1" applyFill="1" applyBorder="1" applyAlignment="1">
      <alignment horizontal="center" vertical="center" wrapText="1"/>
    </xf>
    <xf numFmtId="10" fontId="0" fillId="0" borderId="0" xfId="0" applyNumberFormat="1" applyAlignment="1">
      <alignment vertical="center"/>
    </xf>
    <xf numFmtId="0" fontId="6" fillId="4" borderId="93" xfId="0" applyFont="1" applyFill="1" applyBorder="1" applyAlignment="1">
      <alignment horizontal="center" vertical="center" wrapText="1"/>
    </xf>
    <xf numFmtId="10" fontId="6" fillId="4" borderId="33" xfId="0" applyNumberFormat="1" applyFont="1" applyFill="1" applyBorder="1" applyAlignment="1">
      <alignment vertical="center"/>
    </xf>
    <xf numFmtId="10" fontId="1" fillId="0" borderId="0" xfId="0" applyNumberFormat="1" applyFont="1" applyAlignment="1">
      <alignment vertical="center" wrapText="1"/>
    </xf>
    <xf numFmtId="0" fontId="1" fillId="4" borderId="94" xfId="0" applyFont="1" applyFill="1" applyBorder="1" applyAlignment="1">
      <alignment horizontal="center" vertical="center"/>
    </xf>
    <xf numFmtId="10" fontId="5" fillId="0" borderId="0" xfId="0" applyNumberFormat="1" applyFont="1" applyAlignment="1">
      <alignment vertical="center"/>
    </xf>
    <xf numFmtId="0" fontId="1" fillId="4" borderId="94" xfId="0" applyFont="1" applyFill="1" applyBorder="1" applyAlignment="1">
      <alignment horizontal="right" vertical="center"/>
    </xf>
    <xf numFmtId="0" fontId="74" fillId="0" borderId="0" xfId="8" applyFont="1" applyAlignment="1">
      <alignment wrapText="1"/>
    </xf>
    <xf numFmtId="0" fontId="68" fillId="0" borderId="0" xfId="8" applyFont="1" applyAlignment="1">
      <alignment vertical="top" wrapText="1"/>
    </xf>
    <xf numFmtId="167" fontId="0" fillId="0" borderId="0" xfId="0" applyNumberFormat="1"/>
    <xf numFmtId="0" fontId="1" fillId="4" borderId="0" xfId="0" applyFont="1" applyFill="1" applyAlignment="1">
      <alignment wrapText="1"/>
    </xf>
    <xf numFmtId="0" fontId="84" fillId="0" borderId="0" xfId="0" applyFont="1" applyAlignment="1">
      <alignment vertical="center" wrapText="1" readingOrder="1"/>
    </xf>
    <xf numFmtId="0" fontId="0" fillId="0" borderId="0" xfId="0" applyAlignment="1">
      <alignment vertical="center" wrapText="1"/>
    </xf>
    <xf numFmtId="0" fontId="0" fillId="0" borderId="2" xfId="0" applyBorder="1" applyAlignment="1">
      <alignment horizontal="center" vertical="center" wrapText="1"/>
    </xf>
    <xf numFmtId="10" fontId="0" fillId="0" borderId="2" xfId="0" applyNumberFormat="1" applyBorder="1" applyAlignment="1">
      <alignment horizontal="center" vertical="center" wrapText="1"/>
    </xf>
    <xf numFmtId="0" fontId="0" fillId="0" borderId="2" xfId="0" applyBorder="1" applyAlignment="1">
      <alignment horizontal="center" vertical="center"/>
    </xf>
    <xf numFmtId="3" fontId="0" fillId="0" borderId="2" xfId="0" applyNumberFormat="1" applyBorder="1" applyAlignment="1">
      <alignment horizontal="center" vertical="center" wrapText="1"/>
    </xf>
    <xf numFmtId="0" fontId="86" fillId="0" borderId="2"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3" fontId="0" fillId="0" borderId="0" xfId="0" applyNumberFormat="1" applyAlignment="1">
      <alignment horizontal="center" vertical="center" wrapText="1"/>
    </xf>
    <xf numFmtId="10" fontId="0" fillId="0" borderId="0" xfId="0" applyNumberFormat="1" applyAlignment="1">
      <alignment horizontal="center" vertical="center" wrapText="1"/>
    </xf>
    <xf numFmtId="0" fontId="0" fillId="7" borderId="2" xfId="0" applyFill="1" applyBorder="1" applyAlignment="1">
      <alignment horizontal="center" vertical="center"/>
    </xf>
    <xf numFmtId="10" fontId="0" fillId="0" borderId="2" xfId="0" applyNumberFormat="1" applyBorder="1" applyAlignment="1">
      <alignment horizontal="center" vertical="center"/>
    </xf>
    <xf numFmtId="0" fontId="21" fillId="0" borderId="4" xfId="0" applyFont="1" applyBorder="1" applyAlignment="1">
      <alignment horizontal="center" vertical="center" readingOrder="1"/>
    </xf>
    <xf numFmtId="0" fontId="0" fillId="0" borderId="2" xfId="0" quotePrefix="1" applyBorder="1" applyAlignment="1">
      <alignment horizontal="center" vertical="center"/>
    </xf>
    <xf numFmtId="3" fontId="5" fillId="0" borderId="0" xfId="0" applyNumberFormat="1" applyFont="1" applyAlignment="1">
      <alignment vertical="center"/>
    </xf>
    <xf numFmtId="0" fontId="47" fillId="0" borderId="0" xfId="0" applyFont="1"/>
    <xf numFmtId="165" fontId="1" fillId="3" borderId="47" xfId="1" applyNumberFormat="1" applyFont="1" applyFill="1" applyBorder="1" applyAlignment="1" applyProtection="1">
      <alignment horizontal="center" vertical="center" wrapText="1"/>
      <protection locked="0"/>
    </xf>
    <xf numFmtId="165" fontId="1" fillId="3" borderId="48" xfId="1" applyNumberFormat="1" applyFont="1" applyFill="1" applyBorder="1" applyAlignment="1" applyProtection="1">
      <alignment horizontal="center" vertical="center" wrapText="1"/>
      <protection locked="0"/>
    </xf>
    <xf numFmtId="3" fontId="1" fillId="3" borderId="49" xfId="0" applyNumberFormat="1" applyFont="1" applyFill="1" applyBorder="1" applyAlignment="1" applyProtection="1">
      <alignment horizontal="center" vertical="center" wrapText="1"/>
      <protection locked="0"/>
    </xf>
    <xf numFmtId="3" fontId="1" fillId="3" borderId="47" xfId="0" applyNumberFormat="1" applyFont="1" applyFill="1" applyBorder="1" applyAlignment="1" applyProtection="1">
      <alignment horizontal="center" vertical="center" wrapText="1"/>
      <protection locked="0"/>
    </xf>
    <xf numFmtId="3" fontId="1" fillId="3" borderId="50" xfId="0" applyNumberFormat="1" applyFont="1" applyFill="1" applyBorder="1" applyAlignment="1" applyProtection="1">
      <alignment horizontal="center" vertical="center" wrapText="1"/>
      <protection locked="0"/>
    </xf>
    <xf numFmtId="3" fontId="1" fillId="3" borderId="51" xfId="0" applyNumberFormat="1" applyFont="1" applyFill="1" applyBorder="1" applyAlignment="1" applyProtection="1">
      <alignment horizontal="center" vertical="center" wrapText="1"/>
      <protection locked="0"/>
    </xf>
    <xf numFmtId="3" fontId="1" fillId="3" borderId="52" xfId="0" applyNumberFormat="1" applyFont="1" applyFill="1" applyBorder="1" applyAlignment="1" applyProtection="1">
      <alignment horizontal="center" vertical="center" wrapText="1"/>
      <protection locked="0"/>
    </xf>
    <xf numFmtId="3" fontId="1" fillId="3" borderId="53" xfId="0" applyNumberFormat="1" applyFont="1" applyFill="1" applyBorder="1" applyAlignment="1" applyProtection="1">
      <alignment horizontal="center" vertical="center" wrapText="1"/>
      <protection locked="0"/>
    </xf>
    <xf numFmtId="3" fontId="1" fillId="0" borderId="47" xfId="0" applyNumberFormat="1" applyFont="1" applyBorder="1" applyAlignment="1" applyProtection="1">
      <alignment horizontal="center" vertical="center" wrapText="1"/>
      <protection locked="0"/>
    </xf>
    <xf numFmtId="3" fontId="1" fillId="3" borderId="47" xfId="1" applyNumberFormat="1" applyFont="1" applyFill="1" applyBorder="1" applyAlignment="1" applyProtection="1">
      <alignment horizontal="center" vertical="center" wrapText="1"/>
      <protection locked="0"/>
    </xf>
    <xf numFmtId="3" fontId="1" fillId="3" borderId="54" xfId="1" applyNumberFormat="1" applyFont="1" applyFill="1" applyBorder="1" applyAlignment="1" applyProtection="1">
      <alignment horizontal="center" vertical="center" wrapText="1"/>
      <protection locked="0"/>
    </xf>
    <xf numFmtId="3" fontId="1" fillId="3" borderId="91" xfId="1" applyNumberFormat="1" applyFont="1" applyFill="1" applyBorder="1" applyAlignment="1" applyProtection="1">
      <alignment horizontal="center" vertical="center" wrapText="1"/>
      <protection locked="0"/>
    </xf>
    <xf numFmtId="3" fontId="1" fillId="3" borderId="48" xfId="1" applyNumberFormat="1" applyFont="1" applyFill="1" applyBorder="1" applyAlignment="1" applyProtection="1">
      <alignment horizontal="center" vertical="center" wrapText="1"/>
      <protection locked="0"/>
    </xf>
    <xf numFmtId="3" fontId="1" fillId="0" borderId="79" xfId="1" applyNumberFormat="1" applyFont="1" applyFill="1" applyBorder="1" applyAlignment="1" applyProtection="1">
      <alignment horizontal="center" vertical="center" wrapText="1"/>
      <protection locked="0"/>
    </xf>
    <xf numFmtId="3" fontId="1" fillId="0" borderId="54" xfId="1" applyNumberFormat="1" applyFont="1" applyFill="1" applyBorder="1" applyAlignment="1" applyProtection="1">
      <alignment horizontal="center" vertical="center" wrapText="1"/>
      <protection locked="0"/>
    </xf>
    <xf numFmtId="0" fontId="63" fillId="0" borderId="55" xfId="5" applyFont="1" applyBorder="1" applyAlignment="1" applyProtection="1">
      <alignment horizontal="center" vertical="center"/>
      <protection locked="0"/>
    </xf>
    <xf numFmtId="0" fontId="63" fillId="0" borderId="47" xfId="5" applyFont="1" applyBorder="1" applyAlignment="1" applyProtection="1">
      <alignment horizontal="center" vertical="center"/>
      <protection locked="0"/>
    </xf>
    <xf numFmtId="0" fontId="63" fillId="0" borderId="56" xfId="5" applyFont="1" applyBorder="1" applyAlignment="1" applyProtection="1">
      <alignment horizontal="center" vertical="center"/>
      <protection locked="0"/>
    </xf>
    <xf numFmtId="0" fontId="63" fillId="0" borderId="54" xfId="5" applyFont="1" applyBorder="1" applyAlignment="1" applyProtection="1">
      <alignment horizontal="center" vertical="center"/>
      <protection locked="0"/>
    </xf>
    <xf numFmtId="0" fontId="63" fillId="0" borderId="57" xfId="5" applyFont="1" applyBorder="1" applyAlignment="1" applyProtection="1">
      <alignment horizontal="center" vertical="center"/>
      <protection locked="0"/>
    </xf>
    <xf numFmtId="0" fontId="63" fillId="0" borderId="48" xfId="5" applyFont="1" applyBorder="1" applyAlignment="1" applyProtection="1">
      <alignment horizontal="center" vertical="center"/>
      <protection locked="0"/>
    </xf>
    <xf numFmtId="0" fontId="1" fillId="0" borderId="49" xfId="0" applyFont="1" applyBorder="1" applyAlignment="1" applyProtection="1">
      <alignment horizontal="center" vertical="center" wrapText="1"/>
      <protection locked="0"/>
    </xf>
    <xf numFmtId="0" fontId="1" fillId="0" borderId="47" xfId="0" applyFont="1" applyBorder="1" applyAlignment="1" applyProtection="1">
      <alignment horizontal="center" vertical="center" wrapText="1"/>
      <protection locked="0"/>
    </xf>
    <xf numFmtId="0" fontId="1" fillId="0" borderId="82" xfId="0" applyFont="1" applyBorder="1" applyAlignment="1" applyProtection="1">
      <alignment horizontal="center" vertical="center" wrapText="1"/>
      <protection locked="0"/>
    </xf>
    <xf numFmtId="0" fontId="1" fillId="0" borderId="79" xfId="0" applyFont="1" applyBorder="1" applyAlignment="1" applyProtection="1">
      <alignment horizontal="center" vertical="center" wrapText="1"/>
      <protection locked="0"/>
    </xf>
    <xf numFmtId="0" fontId="70" fillId="4" borderId="60" xfId="0" applyFont="1" applyFill="1" applyBorder="1" applyAlignment="1" applyProtection="1">
      <alignment horizontal="center" vertical="center" wrapText="1"/>
      <protection locked="0"/>
    </xf>
    <xf numFmtId="3" fontId="1" fillId="3" borderId="55" xfId="1" applyNumberFormat="1" applyFont="1" applyFill="1" applyBorder="1" applyAlignment="1" applyProtection="1">
      <alignment horizontal="center" vertical="center" wrapText="1"/>
      <protection locked="0"/>
    </xf>
    <xf numFmtId="3" fontId="1" fillId="3" borderId="57" xfId="1" applyNumberFormat="1" applyFont="1" applyFill="1" applyBorder="1" applyAlignment="1" applyProtection="1">
      <alignment horizontal="center" vertical="center" wrapText="1"/>
      <protection locked="0"/>
    </xf>
    <xf numFmtId="0" fontId="63" fillId="0" borderId="81" xfId="0" applyFont="1" applyBorder="1" applyAlignment="1" applyProtection="1">
      <alignment horizontal="center" vertical="center"/>
      <protection locked="0"/>
    </xf>
    <xf numFmtId="0" fontId="63" fillId="0" borderId="61" xfId="0" applyFont="1" applyBorder="1" applyAlignment="1" applyProtection="1">
      <alignment horizontal="center" vertical="center"/>
      <protection locked="0"/>
    </xf>
    <xf numFmtId="0" fontId="70" fillId="4" borderId="20" xfId="0" applyFont="1" applyFill="1" applyBorder="1" applyAlignment="1" applyProtection="1">
      <alignment horizontal="center" vertical="center"/>
      <protection locked="0"/>
    </xf>
    <xf numFmtId="3" fontId="1" fillId="0" borderId="47" xfId="1" applyNumberFormat="1" applyFont="1" applyFill="1" applyBorder="1" applyAlignment="1" applyProtection="1">
      <alignment horizontal="center" vertical="center" wrapText="1"/>
      <protection locked="0"/>
    </xf>
    <xf numFmtId="3" fontId="1" fillId="0" borderId="91" xfId="1" applyNumberFormat="1" applyFont="1" applyFill="1" applyBorder="1" applyAlignment="1" applyProtection="1">
      <alignment horizontal="center" vertical="center" wrapText="1"/>
      <protection locked="0"/>
    </xf>
    <xf numFmtId="3" fontId="1" fillId="0" borderId="48" xfId="1" applyNumberFormat="1" applyFont="1" applyFill="1" applyBorder="1" applyAlignment="1" applyProtection="1">
      <alignment horizontal="center" vertical="center" wrapText="1"/>
      <protection locked="0"/>
    </xf>
    <xf numFmtId="10" fontId="5" fillId="0" borderId="0" xfId="0" applyNumberFormat="1" applyFont="1" applyAlignment="1">
      <alignment vertical="center" wrapText="1"/>
    </xf>
    <xf numFmtId="0" fontId="83" fillId="0" borderId="2" xfId="0" applyFont="1" applyBorder="1" applyAlignment="1">
      <alignment horizontal="center" vertical="center"/>
    </xf>
    <xf numFmtId="0" fontId="83" fillId="0" borderId="2" xfId="0" applyFont="1" applyBorder="1" applyAlignment="1" applyProtection="1">
      <alignment horizontal="center" vertical="center" wrapText="1"/>
      <protection locked="0"/>
    </xf>
    <xf numFmtId="10" fontId="83" fillId="0" borderId="2" xfId="0" applyNumberFormat="1" applyFont="1" applyBorder="1" applyAlignment="1" applyProtection="1">
      <alignment horizontal="center" vertical="center" wrapText="1"/>
      <protection locked="0"/>
    </xf>
    <xf numFmtId="0" fontId="83" fillId="0" borderId="2" xfId="0" applyFont="1" applyBorder="1" applyAlignment="1">
      <alignment horizontal="center" vertical="center" wrapText="1"/>
    </xf>
    <xf numFmtId="0" fontId="83" fillId="7" borderId="2" xfId="0" applyFont="1" applyFill="1" applyBorder="1" applyAlignment="1">
      <alignment horizontal="center" vertical="center"/>
    </xf>
    <xf numFmtId="0" fontId="83" fillId="7" borderId="2" xfId="0" applyFont="1" applyFill="1" applyBorder="1" applyAlignment="1" applyProtection="1">
      <alignment horizontal="center" vertical="center" wrapText="1"/>
      <protection locked="0"/>
    </xf>
    <xf numFmtId="49" fontId="29" fillId="0" borderId="0" xfId="0" applyNumberFormat="1" applyFont="1" applyAlignment="1">
      <alignment horizontal="center" vertical="center" wrapText="1" readingOrder="2"/>
    </xf>
    <xf numFmtId="49" fontId="29" fillId="0" borderId="0" xfId="0" applyNumberFormat="1" applyFont="1" applyAlignment="1">
      <alignment horizontal="center" vertical="center" wrapText="1" readingOrder="1"/>
    </xf>
    <xf numFmtId="49" fontId="30" fillId="0" borderId="0" xfId="0" applyNumberFormat="1" applyFont="1" applyAlignment="1">
      <alignment horizontal="center" vertical="center" wrapText="1" readingOrder="1"/>
    </xf>
    <xf numFmtId="0" fontId="54" fillId="4" borderId="62" xfId="0" applyFont="1" applyFill="1" applyBorder="1" applyAlignment="1">
      <alignment horizontal="center" vertical="center" wrapText="1" readingOrder="2"/>
    </xf>
    <xf numFmtId="0" fontId="54" fillId="4" borderId="44" xfId="0" applyFont="1" applyFill="1" applyBorder="1" applyAlignment="1">
      <alignment horizontal="center" vertical="center" wrapText="1" readingOrder="2"/>
    </xf>
    <xf numFmtId="0" fontId="54" fillId="4" borderId="63" xfId="0" applyFont="1" applyFill="1" applyBorder="1" applyAlignment="1">
      <alignment horizontal="center" vertical="center" wrapText="1" readingOrder="1"/>
    </xf>
    <xf numFmtId="0" fontId="54" fillId="4" borderId="60" xfId="0" applyFont="1" applyFill="1" applyBorder="1" applyAlignment="1">
      <alignment horizontal="center" vertical="center" wrapText="1" readingOrder="1"/>
    </xf>
    <xf numFmtId="0" fontId="71" fillId="0" borderId="0" xfId="0" applyFont="1" applyAlignment="1">
      <alignment horizontal="center" vertical="center"/>
    </xf>
    <xf numFmtId="0" fontId="58" fillId="0" borderId="0" xfId="0" applyFont="1" applyAlignment="1">
      <alignment horizontal="center" vertical="center" wrapText="1" readingOrder="2"/>
    </xf>
    <xf numFmtId="0" fontId="62" fillId="0" borderId="0" xfId="0" applyFont="1" applyAlignment="1">
      <alignment horizontal="center" vertical="center" wrapText="1" readingOrder="1"/>
    </xf>
    <xf numFmtId="0" fontId="66" fillId="0" borderId="0" xfId="0" applyFont="1" applyAlignment="1">
      <alignment horizontal="right" vertical="distributed" wrapText="1" readingOrder="2"/>
    </xf>
    <xf numFmtId="0" fontId="56" fillId="0" borderId="0" xfId="0" applyFont="1" applyAlignment="1">
      <alignment horizontal="left" vertical="distributed" wrapText="1" readingOrder="1"/>
    </xf>
    <xf numFmtId="0" fontId="0" fillId="0" borderId="0" xfId="0" applyAlignment="1">
      <alignment horizontal="center"/>
    </xf>
    <xf numFmtId="0" fontId="60" fillId="0" borderId="0" xfId="0" applyFont="1" applyAlignment="1">
      <alignment horizontal="right" vertical="top" wrapText="1" readingOrder="2"/>
    </xf>
    <xf numFmtId="0" fontId="63" fillId="0" borderId="0" xfId="0" applyFont="1" applyAlignment="1">
      <alignment horizontal="left" vertical="top" wrapText="1" readingOrder="1"/>
    </xf>
    <xf numFmtId="0" fontId="61" fillId="0" borderId="0" xfId="0" applyFont="1" applyAlignment="1">
      <alignment horizontal="center" vertical="center" wrapText="1" readingOrder="2"/>
    </xf>
    <xf numFmtId="0" fontId="54" fillId="0" borderId="0" xfId="0" applyFont="1" applyAlignment="1">
      <alignment horizontal="center" vertical="center" wrapText="1" readingOrder="1"/>
    </xf>
    <xf numFmtId="0" fontId="84" fillId="0" borderId="0" xfId="0" applyFont="1" applyAlignment="1">
      <alignment horizontal="center" vertical="center" wrapText="1" readingOrder="1"/>
    </xf>
    <xf numFmtId="0" fontId="85" fillId="0" borderId="0" xfId="0" applyFont="1" applyAlignment="1">
      <alignment horizontal="center" vertical="center" wrapText="1" readingOrder="1"/>
    </xf>
    <xf numFmtId="0" fontId="71" fillId="0" borderId="0" xfId="0" applyFont="1" applyAlignment="1">
      <alignment horizontal="center" vertical="center" wrapText="1" readingOrder="2"/>
    </xf>
    <xf numFmtId="0" fontId="85" fillId="0" borderId="0" xfId="0" applyFont="1" applyAlignment="1">
      <alignment horizontal="center" vertical="center" wrapText="1" readingOrder="2"/>
    </xf>
    <xf numFmtId="0" fontId="71" fillId="0" borderId="0" xfId="0" applyFont="1" applyAlignment="1">
      <alignment horizontal="center" vertical="center" wrapText="1" readingOrder="1"/>
    </xf>
    <xf numFmtId="0" fontId="64" fillId="0" borderId="0" xfId="0" applyFont="1" applyAlignment="1">
      <alignment horizontal="right" vertical="center" wrapText="1" readingOrder="2"/>
    </xf>
    <xf numFmtId="0" fontId="65" fillId="0" borderId="0" xfId="0" applyFont="1" applyAlignment="1">
      <alignment horizontal="left" vertical="center" wrapText="1" readingOrder="1"/>
    </xf>
    <xf numFmtId="0" fontId="23" fillId="0" borderId="0" xfId="0" applyFont="1" applyAlignment="1">
      <alignment horizontal="right" vertical="top" wrapText="1" readingOrder="2"/>
    </xf>
    <xf numFmtId="0" fontId="60" fillId="0" borderId="0" xfId="0" applyFont="1" applyAlignment="1">
      <alignment horizontal="right" vertical="justify" wrapText="1" readingOrder="2"/>
    </xf>
    <xf numFmtId="0" fontId="63" fillId="0" borderId="0" xfId="0" applyFont="1" applyAlignment="1">
      <alignment horizontal="left" vertical="justify" wrapText="1" readingOrder="1"/>
    </xf>
    <xf numFmtId="0" fontId="22" fillId="0" borderId="0" xfId="0" applyFont="1" applyAlignment="1">
      <alignment horizontal="left" vertical="top" wrapText="1" readingOrder="1"/>
    </xf>
    <xf numFmtId="49" fontId="23" fillId="0" borderId="0" xfId="0" applyNumberFormat="1" applyFont="1" applyAlignment="1">
      <alignment horizontal="right" vertical="center" wrapText="1" readingOrder="2"/>
    </xf>
    <xf numFmtId="0" fontId="22" fillId="0" borderId="0" xfId="0" applyFont="1" applyAlignment="1">
      <alignment horizontal="left" vertical="center" wrapText="1" readingOrder="1"/>
    </xf>
    <xf numFmtId="49" fontId="23" fillId="0" borderId="0" xfId="0" applyNumberFormat="1" applyFont="1" applyAlignment="1">
      <alignment horizontal="right" vertical="top" wrapText="1" readingOrder="2"/>
    </xf>
    <xf numFmtId="0" fontId="58" fillId="0" borderId="0" xfId="0" applyFont="1" applyAlignment="1">
      <alignment horizontal="center" vertical="center" readingOrder="2"/>
    </xf>
    <xf numFmtId="0" fontId="62" fillId="0" borderId="0" xfId="0" applyFont="1" applyAlignment="1">
      <alignment horizontal="center" vertical="center"/>
    </xf>
    <xf numFmtId="0" fontId="26" fillId="3" borderId="0" xfId="0" applyFont="1" applyFill="1" applyAlignment="1">
      <alignment horizontal="right" vertical="justify" wrapText="1" readingOrder="2"/>
    </xf>
    <xf numFmtId="0" fontId="1" fillId="3" borderId="0" xfId="0" applyFont="1" applyFill="1" applyAlignment="1">
      <alignment horizontal="left" vertical="distributed" wrapText="1" readingOrder="1"/>
    </xf>
    <xf numFmtId="0" fontId="17" fillId="0" borderId="0" xfId="0" applyFont="1" applyAlignment="1">
      <alignment horizontal="center" vertical="center" wrapText="1" readingOrder="2"/>
    </xf>
    <xf numFmtId="0" fontId="27" fillId="3" borderId="0" xfId="0" applyFont="1" applyFill="1" applyAlignment="1">
      <alignment horizontal="center" vertical="top" wrapText="1" readingOrder="1"/>
    </xf>
    <xf numFmtId="0" fontId="62" fillId="4" borderId="0" xfId="0" applyFont="1" applyFill="1" applyAlignment="1">
      <alignment horizontal="right" vertical="center" wrapText="1" readingOrder="2"/>
    </xf>
    <xf numFmtId="0" fontId="72" fillId="4" borderId="0" xfId="0" applyFont="1" applyFill="1" applyAlignment="1">
      <alignment horizontal="left" vertical="center" wrapText="1" readingOrder="1"/>
    </xf>
    <xf numFmtId="0" fontId="26" fillId="0" borderId="0" xfId="0" applyFont="1" applyAlignment="1">
      <alignment horizontal="right" vertical="justify" wrapText="1" readingOrder="2"/>
    </xf>
    <xf numFmtId="0" fontId="1" fillId="0" borderId="0" xfId="0" applyFont="1" applyAlignment="1">
      <alignment horizontal="left" vertical="distributed" wrapText="1" readingOrder="1"/>
    </xf>
    <xf numFmtId="0" fontId="0" fillId="0" borderId="2" xfId="0" applyBorder="1" applyAlignment="1">
      <alignment horizontal="center" vertical="center" wrapText="1"/>
    </xf>
    <xf numFmtId="0" fontId="0" fillId="0" borderId="0" xfId="0" applyAlignment="1">
      <alignment horizontal="right" vertical="center" wrapText="1"/>
    </xf>
    <xf numFmtId="0" fontId="0" fillId="0" borderId="2" xfId="0" applyBorder="1" applyAlignment="1">
      <alignment horizontal="center" vertical="center"/>
    </xf>
    <xf numFmtId="0" fontId="0" fillId="0" borderId="95" xfId="0" quotePrefix="1" applyBorder="1" applyAlignment="1">
      <alignment horizontal="center" vertical="center"/>
    </xf>
    <xf numFmtId="0" fontId="0" fillId="0" borderId="96" xfId="0" quotePrefix="1" applyBorder="1" applyAlignment="1">
      <alignment horizontal="center" vertical="center"/>
    </xf>
    <xf numFmtId="0" fontId="0" fillId="0" borderId="97" xfId="0" quotePrefix="1" applyBorder="1" applyAlignment="1">
      <alignment horizontal="center" vertical="center"/>
    </xf>
    <xf numFmtId="0" fontId="0" fillId="0" borderId="98" xfId="0" quotePrefix="1" applyBorder="1" applyAlignment="1">
      <alignment horizontal="center" vertical="center"/>
    </xf>
    <xf numFmtId="0" fontId="0" fillId="0" borderId="0" xfId="0" applyAlignment="1">
      <alignment horizontal="center" vertical="center" wrapText="1"/>
    </xf>
    <xf numFmtId="0" fontId="1" fillId="0" borderId="0" xfId="0" applyFont="1" applyAlignment="1">
      <alignment horizontal="left" vertical="justify" wrapText="1" readingOrder="1"/>
    </xf>
    <xf numFmtId="0" fontId="63" fillId="0" borderId="0" xfId="0" applyFont="1" applyAlignment="1">
      <alignment horizontal="left" vertical="center" wrapText="1"/>
    </xf>
    <xf numFmtId="0" fontId="49" fillId="4" borderId="0" xfId="0" applyFont="1" applyFill="1" applyAlignment="1">
      <alignment horizontal="left" vertical="center" wrapText="1" readingOrder="1"/>
    </xf>
    <xf numFmtId="0" fontId="1" fillId="3" borderId="0" xfId="0" applyFont="1" applyFill="1" applyAlignment="1">
      <alignment horizontal="left" vertical="justify" wrapText="1" readingOrder="1"/>
    </xf>
    <xf numFmtId="0" fontId="4" fillId="0" borderId="0" xfId="0" applyFont="1" applyAlignment="1">
      <alignment horizontal="center" wrapText="1"/>
    </xf>
    <xf numFmtId="0" fontId="10" fillId="0" borderId="0" xfId="0" applyFont="1" applyAlignment="1">
      <alignment horizontal="center" vertical="top" wrapText="1"/>
    </xf>
    <xf numFmtId="0" fontId="10" fillId="0" borderId="0" xfId="8" applyFont="1" applyAlignment="1">
      <alignment horizontal="center" wrapText="1"/>
    </xf>
    <xf numFmtId="0" fontId="6" fillId="0" borderId="0" xfId="8" applyFont="1" applyAlignment="1">
      <alignment horizontal="center" vertical="top" wrapText="1"/>
    </xf>
    <xf numFmtId="1" fontId="6" fillId="4" borderId="64" xfId="2" applyFont="1" applyFill="1" applyBorder="1" applyAlignment="1">
      <alignment horizontal="right" vertical="center" wrapText="1"/>
    </xf>
    <xf numFmtId="1" fontId="6" fillId="4" borderId="65" xfId="2" applyFont="1" applyFill="1" applyBorder="1" applyAlignment="1">
      <alignment horizontal="right" vertical="center"/>
    </xf>
    <xf numFmtId="0" fontId="17" fillId="4" borderId="66" xfId="3" applyFont="1" applyFill="1" applyBorder="1" applyAlignment="1">
      <alignment horizontal="left" vertical="center" wrapText="1"/>
    </xf>
    <xf numFmtId="0" fontId="17" fillId="4" borderId="67" xfId="3" applyFont="1" applyFill="1" applyBorder="1" applyAlignment="1">
      <alignment horizontal="left" vertical="center" wrapText="1"/>
    </xf>
    <xf numFmtId="0" fontId="6" fillId="4" borderId="37" xfId="0" applyFont="1" applyFill="1" applyBorder="1" applyAlignment="1">
      <alignment horizontal="center" vertical="center" wrapText="1"/>
    </xf>
    <xf numFmtId="0" fontId="6" fillId="4" borderId="36"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10" fillId="0" borderId="12" xfId="0" applyFont="1" applyBorder="1" applyAlignment="1">
      <alignment horizontal="right" vertical="center" wrapText="1"/>
    </xf>
    <xf numFmtId="0" fontId="49" fillId="4" borderId="37" xfId="0" applyFont="1" applyFill="1" applyBorder="1" applyAlignment="1">
      <alignment horizontal="center" vertical="center" wrapText="1"/>
    </xf>
    <xf numFmtId="0" fontId="49" fillId="4" borderId="36" xfId="0" applyFont="1" applyFill="1" applyBorder="1" applyAlignment="1">
      <alignment horizontal="center" vertical="center" wrapText="1"/>
    </xf>
    <xf numFmtId="0" fontId="49" fillId="4" borderId="21" xfId="0" applyFont="1" applyFill="1" applyBorder="1" applyAlignment="1">
      <alignment horizontal="center" vertical="center" wrapText="1"/>
    </xf>
    <xf numFmtId="0" fontId="54" fillId="4" borderId="37" xfId="0" applyFont="1" applyFill="1" applyBorder="1" applyAlignment="1">
      <alignment horizontal="center" vertical="center"/>
    </xf>
    <xf numFmtId="0" fontId="54" fillId="4" borderId="21" xfId="0" applyFont="1" applyFill="1" applyBorder="1" applyAlignment="1">
      <alignment horizontal="center" vertical="center"/>
    </xf>
    <xf numFmtId="0" fontId="54" fillId="4" borderId="37" xfId="0" applyFont="1" applyFill="1" applyBorder="1" applyAlignment="1">
      <alignment horizontal="center" vertical="center" wrapText="1"/>
    </xf>
    <xf numFmtId="0" fontId="54" fillId="4" borderId="21" xfId="0" applyFont="1" applyFill="1" applyBorder="1" applyAlignment="1">
      <alignment horizontal="center" vertical="center" wrapText="1"/>
    </xf>
    <xf numFmtId="0" fontId="47" fillId="4" borderId="37" xfId="0" applyFont="1" applyFill="1" applyBorder="1" applyAlignment="1">
      <alignment horizontal="center" vertical="center" wrapText="1"/>
    </xf>
    <xf numFmtId="0" fontId="47" fillId="4" borderId="21" xfId="0" applyFont="1" applyFill="1" applyBorder="1" applyAlignment="1">
      <alignment horizontal="center" vertical="center" wrapText="1"/>
    </xf>
    <xf numFmtId="0" fontId="1" fillId="4" borderId="13" xfId="0" applyFont="1" applyFill="1" applyBorder="1" applyAlignment="1">
      <alignment horizontal="center" vertical="center"/>
    </xf>
    <xf numFmtId="0" fontId="1" fillId="4" borderId="14" xfId="0" applyFont="1" applyFill="1" applyBorder="1" applyAlignment="1">
      <alignment horizontal="center" vertical="center"/>
    </xf>
    <xf numFmtId="0" fontId="0" fillId="5" borderId="15" xfId="0" applyFill="1" applyBorder="1" applyAlignment="1">
      <alignment horizontal="center" vertical="center"/>
    </xf>
    <xf numFmtId="0" fontId="73" fillId="0" borderId="0" xfId="0" applyFont="1" applyAlignment="1">
      <alignment horizontal="center" wrapText="1"/>
    </xf>
    <xf numFmtId="0" fontId="74" fillId="0" borderId="0" xfId="0" applyFont="1" applyAlignment="1">
      <alignment horizontal="center" vertical="top" wrapText="1"/>
    </xf>
    <xf numFmtId="0" fontId="74" fillId="0" borderId="0" xfId="8" applyFont="1" applyAlignment="1">
      <alignment horizontal="center" wrapText="1"/>
    </xf>
    <xf numFmtId="0" fontId="68" fillId="0" borderId="0" xfId="8" applyFont="1" applyAlignment="1">
      <alignment horizontal="center" vertical="top" wrapText="1"/>
    </xf>
    <xf numFmtId="0" fontId="20" fillId="4" borderId="13" xfId="0" applyFont="1" applyFill="1" applyBorder="1" applyAlignment="1">
      <alignment horizontal="center" vertical="center"/>
    </xf>
    <xf numFmtId="0" fontId="20" fillId="4" borderId="14" xfId="0" applyFont="1" applyFill="1" applyBorder="1" applyAlignment="1">
      <alignment horizontal="center" vertical="center"/>
    </xf>
    <xf numFmtId="0" fontId="6" fillId="4" borderId="68" xfId="0" applyFont="1" applyFill="1" applyBorder="1" applyAlignment="1">
      <alignment horizontal="right" vertical="center" wrapText="1" indent="1"/>
    </xf>
    <xf numFmtId="0" fontId="6" fillId="4" borderId="69" xfId="0" applyFont="1" applyFill="1" applyBorder="1" applyAlignment="1">
      <alignment horizontal="right" vertical="center" wrapText="1" indent="1"/>
    </xf>
    <xf numFmtId="0" fontId="6" fillId="4" borderId="70" xfId="0" applyFont="1" applyFill="1" applyBorder="1" applyAlignment="1">
      <alignment horizontal="right" vertical="center" wrapText="1" indent="1"/>
    </xf>
    <xf numFmtId="0" fontId="16" fillId="4" borderId="17" xfId="0" applyFont="1" applyFill="1" applyBorder="1" applyAlignment="1">
      <alignment horizontal="center" vertical="center" wrapText="1"/>
    </xf>
    <xf numFmtId="0" fontId="67" fillId="4" borderId="17" xfId="0" applyFont="1" applyFill="1" applyBorder="1" applyAlignment="1">
      <alignment horizontal="center" vertical="center" wrapText="1"/>
    </xf>
    <xf numFmtId="0" fontId="6" fillId="4" borderId="71" xfId="0" applyFont="1" applyFill="1" applyBorder="1" applyAlignment="1">
      <alignment horizontal="left" vertical="center" wrapText="1" indent="1"/>
    </xf>
    <xf numFmtId="0" fontId="6" fillId="4" borderId="72" xfId="0" applyFont="1" applyFill="1" applyBorder="1" applyAlignment="1">
      <alignment horizontal="left" vertical="center" wrapText="1" indent="1"/>
    </xf>
    <xf numFmtId="0" fontId="6" fillId="4" borderId="73" xfId="0" applyFont="1" applyFill="1" applyBorder="1" applyAlignment="1">
      <alignment horizontal="left" vertical="center" wrapText="1" indent="1"/>
    </xf>
    <xf numFmtId="3" fontId="54" fillId="6" borderId="0" xfId="0" applyNumberFormat="1" applyFont="1" applyFill="1" applyAlignment="1">
      <alignment horizontal="left" vertical="center" wrapText="1"/>
    </xf>
    <xf numFmtId="0" fontId="1" fillId="0" borderId="16" xfId="0" applyFont="1" applyBorder="1" applyAlignment="1">
      <alignment horizontal="right" vertical="center" readingOrder="2"/>
    </xf>
    <xf numFmtId="0" fontId="5" fillId="0" borderId="16" xfId="0" applyFont="1" applyBorder="1" applyAlignment="1">
      <alignment horizontal="right" vertical="center" readingOrder="2"/>
    </xf>
    <xf numFmtId="0" fontId="19" fillId="0" borderId="16" xfId="0" applyFont="1" applyBorder="1" applyAlignment="1">
      <alignment horizontal="left" vertical="center"/>
    </xf>
    <xf numFmtId="0" fontId="16" fillId="4" borderId="63" xfId="0" applyFont="1" applyFill="1" applyBorder="1" applyAlignment="1">
      <alignment horizontal="center" vertical="center" wrapText="1"/>
    </xf>
    <xf numFmtId="0" fontId="16" fillId="4" borderId="62" xfId="0" applyFont="1" applyFill="1" applyBorder="1" applyAlignment="1">
      <alignment horizontal="center" vertical="center" wrapText="1"/>
    </xf>
    <xf numFmtId="0" fontId="16" fillId="4" borderId="60" xfId="0" applyFont="1" applyFill="1" applyBorder="1" applyAlignment="1">
      <alignment horizontal="center" vertical="center" wrapText="1"/>
    </xf>
    <xf numFmtId="0" fontId="16" fillId="4" borderId="44" xfId="0" applyFont="1" applyFill="1" applyBorder="1" applyAlignment="1">
      <alignment horizontal="center" vertical="center" wrapText="1"/>
    </xf>
    <xf numFmtId="3" fontId="1" fillId="4" borderId="18" xfId="1" applyNumberFormat="1" applyFont="1" applyFill="1" applyBorder="1" applyAlignment="1" applyProtection="1">
      <alignment horizontal="center" vertical="center" wrapText="1"/>
      <protection locked="0"/>
    </xf>
    <xf numFmtId="0" fontId="13" fillId="4" borderId="71" xfId="0" applyFont="1" applyFill="1" applyBorder="1" applyAlignment="1">
      <alignment horizontal="left" vertical="center" wrapText="1" indent="1"/>
    </xf>
    <xf numFmtId="0" fontId="13" fillId="4" borderId="72" xfId="0" applyFont="1" applyFill="1" applyBorder="1" applyAlignment="1">
      <alignment horizontal="left" vertical="center" wrapText="1" indent="1"/>
    </xf>
    <xf numFmtId="0" fontId="13" fillId="4" borderId="73" xfId="0" applyFont="1" applyFill="1" applyBorder="1" applyAlignment="1">
      <alignment horizontal="left" vertical="center" wrapText="1" indent="1"/>
    </xf>
    <xf numFmtId="0" fontId="6" fillId="4" borderId="36" xfId="0" applyFont="1" applyFill="1" applyBorder="1" applyAlignment="1">
      <alignment horizontal="left" vertical="center" indent="1"/>
    </xf>
    <xf numFmtId="0" fontId="6" fillId="4" borderId="39" xfId="0" applyFont="1" applyFill="1" applyBorder="1" applyAlignment="1">
      <alignment horizontal="left" vertical="center" indent="1"/>
    </xf>
    <xf numFmtId="0" fontId="6" fillId="4" borderId="38" xfId="0" applyFont="1" applyFill="1" applyBorder="1" applyAlignment="1">
      <alignment horizontal="right" vertical="center" indent="1"/>
    </xf>
    <xf numFmtId="0" fontId="6" fillId="4" borderId="36" xfId="0" applyFont="1" applyFill="1" applyBorder="1" applyAlignment="1">
      <alignment horizontal="right" vertical="center" indent="1"/>
    </xf>
    <xf numFmtId="0" fontId="68" fillId="4" borderId="19" xfId="0" applyFont="1" applyFill="1" applyBorder="1" applyAlignment="1">
      <alignment horizontal="center" vertical="center"/>
    </xf>
    <xf numFmtId="0" fontId="68" fillId="4" borderId="18" xfId="0" applyFont="1" applyFill="1" applyBorder="1" applyAlignment="1">
      <alignment horizontal="center" vertical="center"/>
    </xf>
    <xf numFmtId="0" fontId="68" fillId="4" borderId="20" xfId="0" applyFont="1" applyFill="1" applyBorder="1" applyAlignment="1">
      <alignment horizontal="center" vertical="center"/>
    </xf>
    <xf numFmtId="0" fontId="47" fillId="4" borderId="19" xfId="0" applyFont="1" applyFill="1" applyBorder="1" applyAlignment="1">
      <alignment horizontal="center" vertical="center" wrapText="1"/>
    </xf>
    <xf numFmtId="0" fontId="47" fillId="4" borderId="18" xfId="0" applyFont="1" applyFill="1" applyBorder="1" applyAlignment="1">
      <alignment horizontal="center" vertical="center"/>
    </xf>
    <xf numFmtId="0" fontId="47" fillId="4" borderId="18" xfId="0" applyFont="1" applyFill="1" applyBorder="1" applyAlignment="1">
      <alignment horizontal="center" vertical="center" wrapText="1"/>
    </xf>
    <xf numFmtId="0" fontId="47" fillId="4" borderId="20" xfId="0" applyFont="1" applyFill="1" applyBorder="1" applyAlignment="1">
      <alignment horizontal="center" vertical="center"/>
    </xf>
    <xf numFmtId="0" fontId="17" fillId="4" borderId="39" xfId="0" applyFont="1" applyFill="1" applyBorder="1" applyAlignment="1">
      <alignment horizontal="left" vertical="center" wrapText="1" indent="1"/>
    </xf>
    <xf numFmtId="0" fontId="17" fillId="4" borderId="42" xfId="0" applyFont="1" applyFill="1" applyBorder="1" applyAlignment="1">
      <alignment horizontal="left" vertical="center" wrapText="1" indent="1"/>
    </xf>
    <xf numFmtId="0" fontId="6" fillId="4" borderId="33" xfId="0" applyFont="1" applyFill="1" applyBorder="1" applyAlignment="1">
      <alignment horizontal="left" vertical="center" indent="1"/>
    </xf>
    <xf numFmtId="0" fontId="6" fillId="4" borderId="42" xfId="0" applyFont="1" applyFill="1" applyBorder="1" applyAlignment="1">
      <alignment horizontal="left" vertical="center" indent="1"/>
    </xf>
    <xf numFmtId="0" fontId="6" fillId="4" borderId="77" xfId="0" applyFont="1" applyFill="1" applyBorder="1" applyAlignment="1">
      <alignment horizontal="right" vertical="center" indent="1"/>
    </xf>
    <xf numFmtId="0" fontId="6" fillId="4" borderId="78" xfId="0" applyFont="1" applyFill="1" applyBorder="1" applyAlignment="1">
      <alignment horizontal="right" vertical="center" indent="1"/>
    </xf>
    <xf numFmtId="0" fontId="6" fillId="4" borderId="78" xfId="0" applyFont="1" applyFill="1" applyBorder="1" applyAlignment="1">
      <alignment horizontal="left" vertical="center" indent="1"/>
    </xf>
    <xf numFmtId="0" fontId="6" fillId="4" borderId="80" xfId="0" applyFont="1" applyFill="1" applyBorder="1" applyAlignment="1">
      <alignment horizontal="left" vertical="center" indent="1"/>
    </xf>
    <xf numFmtId="0" fontId="6" fillId="4" borderId="37" xfId="0" applyFont="1" applyFill="1" applyBorder="1" applyAlignment="1">
      <alignment horizontal="center" vertical="center"/>
    </xf>
    <xf numFmtId="0" fontId="49" fillId="4" borderId="37" xfId="0" applyFont="1" applyFill="1" applyBorder="1" applyAlignment="1">
      <alignment horizontal="center" vertical="center"/>
    </xf>
    <xf numFmtId="0" fontId="20" fillId="4" borderId="63" xfId="0" applyFont="1" applyFill="1" applyBorder="1" applyAlignment="1">
      <alignment horizontal="center" vertical="center"/>
    </xf>
    <xf numFmtId="0" fontId="20" fillId="4" borderId="16" xfId="0" applyFont="1" applyFill="1" applyBorder="1" applyAlignment="1">
      <alignment horizontal="center" vertical="center"/>
    </xf>
    <xf numFmtId="0" fontId="20" fillId="4" borderId="27" xfId="0" applyFont="1" applyFill="1" applyBorder="1" applyAlignment="1">
      <alignment horizontal="center" vertical="center"/>
    </xf>
    <xf numFmtId="0" fontId="20" fillId="4" borderId="0" xfId="0" applyFont="1" applyFill="1" applyAlignment="1">
      <alignment horizontal="center" vertical="center"/>
    </xf>
    <xf numFmtId="0" fontId="20" fillId="4" borderId="60" xfId="0" applyFont="1" applyFill="1" applyBorder="1" applyAlignment="1">
      <alignment horizontal="center" vertical="center"/>
    </xf>
    <xf numFmtId="0" fontId="20" fillId="4" borderId="12" xfId="0" applyFont="1" applyFill="1" applyBorder="1" applyAlignment="1">
      <alignment horizontal="center" vertical="center"/>
    </xf>
    <xf numFmtId="0" fontId="20" fillId="4" borderId="16" xfId="0" applyFont="1" applyFill="1" applyBorder="1" applyAlignment="1">
      <alignment horizontal="center" vertical="center" wrapText="1"/>
    </xf>
    <xf numFmtId="0" fontId="20" fillId="4" borderId="62" xfId="0" applyFont="1" applyFill="1" applyBorder="1" applyAlignment="1">
      <alignment horizontal="center" vertical="center" wrapText="1"/>
    </xf>
    <xf numFmtId="0" fontId="20" fillId="4" borderId="0" xfId="0" applyFont="1" applyFill="1" applyAlignment="1">
      <alignment horizontal="center" vertical="center" wrapText="1"/>
    </xf>
    <xf numFmtId="0" fontId="20" fillId="4" borderId="26" xfId="0" applyFont="1" applyFill="1" applyBorder="1" applyAlignment="1">
      <alignment horizontal="center" vertical="center" wrapText="1"/>
    </xf>
    <xf numFmtId="0" fontId="20" fillId="4" borderId="12" xfId="0" applyFont="1" applyFill="1" applyBorder="1" applyAlignment="1">
      <alignment horizontal="center" vertical="center" wrapText="1"/>
    </xf>
    <xf numFmtId="0" fontId="20" fillId="4" borderId="44" xfId="0" applyFont="1" applyFill="1" applyBorder="1" applyAlignment="1">
      <alignment horizontal="center" vertical="center" wrapText="1"/>
    </xf>
    <xf numFmtId="0" fontId="6" fillId="0" borderId="12" xfId="0" applyFont="1" applyBorder="1" applyAlignment="1">
      <alignment horizontal="left" vertical="center" wrapText="1"/>
    </xf>
    <xf numFmtId="0" fontId="6" fillId="4" borderId="45" xfId="0" applyFont="1" applyFill="1" applyBorder="1" applyAlignment="1">
      <alignment horizontal="center" vertical="center" wrapText="1"/>
    </xf>
    <xf numFmtId="0" fontId="6" fillId="4" borderId="46" xfId="0" applyFont="1" applyFill="1" applyBorder="1" applyAlignment="1">
      <alignment horizontal="center" vertical="center" wrapText="1"/>
    </xf>
    <xf numFmtId="0" fontId="6" fillId="4" borderId="0" xfId="0" applyFont="1" applyFill="1" applyAlignment="1">
      <alignment horizontal="center" vertical="center"/>
    </xf>
    <xf numFmtId="0" fontId="75" fillId="4" borderId="37" xfId="5" applyFont="1" applyFill="1" applyBorder="1" applyAlignment="1">
      <alignment horizontal="center" vertical="center" wrapText="1"/>
    </xf>
    <xf numFmtId="0" fontId="75" fillId="4" borderId="74" xfId="5" applyFont="1" applyFill="1" applyBorder="1" applyAlignment="1">
      <alignment horizontal="center" vertical="center" wrapText="1"/>
    </xf>
    <xf numFmtId="0" fontId="75" fillId="4" borderId="21" xfId="5" applyFont="1" applyFill="1" applyBorder="1" applyAlignment="1">
      <alignment horizontal="center" vertical="center" wrapText="1"/>
    </xf>
    <xf numFmtId="0" fontId="75" fillId="4" borderId="75" xfId="5" applyFont="1" applyFill="1" applyBorder="1" applyAlignment="1">
      <alignment horizontal="center" vertical="center" wrapText="1"/>
    </xf>
    <xf numFmtId="49" fontId="6" fillId="4" borderId="38" xfId="5" applyNumberFormat="1" applyFont="1" applyFill="1" applyBorder="1" applyAlignment="1">
      <alignment horizontal="left" vertical="center" indent="2"/>
    </xf>
    <xf numFmtId="49" fontId="6" fillId="4" borderId="39" xfId="5" applyNumberFormat="1" applyFont="1" applyFill="1" applyBorder="1" applyAlignment="1">
      <alignment horizontal="left" vertical="center" indent="2"/>
    </xf>
    <xf numFmtId="49" fontId="6" fillId="4" borderId="40" xfId="5" applyNumberFormat="1" applyFont="1" applyFill="1" applyBorder="1" applyAlignment="1">
      <alignment horizontal="left" vertical="center" indent="2"/>
    </xf>
    <xf numFmtId="49" fontId="6" fillId="4" borderId="41" xfId="5" applyNumberFormat="1" applyFont="1" applyFill="1" applyBorder="1" applyAlignment="1">
      <alignment horizontal="left" vertical="center" indent="2"/>
    </xf>
    <xf numFmtId="0" fontId="20" fillId="4" borderId="42" xfId="0" applyFont="1" applyFill="1" applyBorder="1" applyAlignment="1">
      <alignment horizontal="right" vertical="center" indent="2"/>
    </xf>
    <xf numFmtId="0" fontId="20" fillId="0" borderId="42" xfId="0" applyFont="1" applyBorder="1" applyAlignment="1">
      <alignment horizontal="right" vertical="center" indent="2"/>
    </xf>
    <xf numFmtId="49" fontId="76" fillId="4" borderId="18" xfId="5" applyNumberFormat="1" applyFont="1" applyFill="1" applyBorder="1" applyAlignment="1">
      <alignment horizontal="center" vertical="center"/>
    </xf>
    <xf numFmtId="49" fontId="76" fillId="4" borderId="20" xfId="5" applyNumberFormat="1" applyFont="1" applyFill="1" applyBorder="1" applyAlignment="1">
      <alignment horizontal="center" vertical="center"/>
    </xf>
    <xf numFmtId="0" fontId="76" fillId="4" borderId="19" xfId="0" applyFont="1" applyFill="1" applyBorder="1" applyAlignment="1">
      <alignment horizontal="center" vertical="center"/>
    </xf>
    <xf numFmtId="0" fontId="76" fillId="4" borderId="18" xfId="0" applyFont="1" applyFill="1" applyBorder="1" applyAlignment="1">
      <alignment horizontal="center" vertical="center"/>
    </xf>
    <xf numFmtId="49" fontId="20" fillId="4" borderId="42" xfId="5" applyNumberFormat="1" applyFont="1" applyFill="1" applyBorder="1" applyAlignment="1">
      <alignment horizontal="left" vertical="center" indent="2"/>
    </xf>
    <xf numFmtId="0" fontId="20" fillId="0" borderId="42" xfId="0" applyFont="1" applyBorder="1" applyAlignment="1">
      <alignment horizontal="left" vertical="center" indent="2"/>
    </xf>
    <xf numFmtId="0" fontId="6" fillId="4" borderId="40" xfId="0" applyFont="1" applyFill="1" applyBorder="1" applyAlignment="1">
      <alignment horizontal="right" vertical="center" indent="2" readingOrder="2"/>
    </xf>
    <xf numFmtId="0" fontId="6" fillId="4" borderId="41" xfId="0" applyFont="1" applyFill="1" applyBorder="1" applyAlignment="1">
      <alignment horizontal="right" vertical="center" indent="2" readingOrder="2"/>
    </xf>
    <xf numFmtId="0" fontId="6" fillId="4" borderId="38" xfId="0" applyFont="1" applyFill="1" applyBorder="1" applyAlignment="1">
      <alignment horizontal="right" vertical="center" indent="2" readingOrder="2"/>
    </xf>
    <xf numFmtId="0" fontId="6" fillId="4" borderId="39" xfId="0" applyFont="1" applyFill="1" applyBorder="1" applyAlignment="1">
      <alignment horizontal="right" vertical="center" indent="2" readingOrder="2"/>
    </xf>
    <xf numFmtId="0" fontId="47" fillId="0" borderId="7" xfId="0" applyFont="1" applyBorder="1" applyAlignment="1">
      <alignment horizontal="center" vertical="center"/>
    </xf>
    <xf numFmtId="0" fontId="47" fillId="0" borderId="8" xfId="0" applyFont="1" applyBorder="1" applyAlignment="1">
      <alignment horizontal="center" vertical="center"/>
    </xf>
    <xf numFmtId="0" fontId="6" fillId="4" borderId="62"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44" xfId="0" applyFont="1" applyFill="1" applyBorder="1" applyAlignment="1">
      <alignment horizontal="center" vertical="center" wrapText="1"/>
    </xf>
    <xf numFmtId="0" fontId="6" fillId="4" borderId="63"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60" xfId="0" applyFont="1" applyFill="1" applyBorder="1" applyAlignment="1">
      <alignment horizontal="center" vertical="center" wrapText="1"/>
    </xf>
    <xf numFmtId="0" fontId="48" fillId="0" borderId="0" xfId="0" applyFont="1" applyAlignment="1">
      <alignment horizontal="center" vertical="center" wrapText="1" readingOrder="2"/>
    </xf>
    <xf numFmtId="0" fontId="16" fillId="4" borderId="20"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67" fillId="4" borderId="20" xfId="0" applyFont="1" applyFill="1" applyBorder="1" applyAlignment="1">
      <alignment horizontal="center" vertical="center" wrapText="1"/>
    </xf>
    <xf numFmtId="0" fontId="67" fillId="4" borderId="11" xfId="0" applyFont="1" applyFill="1" applyBorder="1" applyAlignment="1">
      <alignment horizontal="center" vertical="center" wrapText="1"/>
    </xf>
    <xf numFmtId="0" fontId="67" fillId="4" borderId="19" xfId="0" applyFont="1" applyFill="1" applyBorder="1" applyAlignment="1">
      <alignment horizontal="center" vertical="center" wrapText="1"/>
    </xf>
    <xf numFmtId="0" fontId="17" fillId="4" borderId="71" xfId="0" applyFont="1" applyFill="1" applyBorder="1" applyAlignment="1">
      <alignment horizontal="left" vertical="center" wrapText="1" indent="1"/>
    </xf>
    <xf numFmtId="0" fontId="17" fillId="4" borderId="72" xfId="0" applyFont="1" applyFill="1" applyBorder="1" applyAlignment="1">
      <alignment horizontal="left" vertical="center" wrapText="1" indent="1"/>
    </xf>
    <xf numFmtId="0" fontId="17" fillId="4" borderId="73" xfId="0" applyFont="1" applyFill="1" applyBorder="1" applyAlignment="1">
      <alignment horizontal="left" vertical="center" wrapText="1" indent="1"/>
    </xf>
    <xf numFmtId="0" fontId="6" fillId="4" borderId="43" xfId="0" applyFont="1" applyFill="1" applyBorder="1" applyAlignment="1">
      <alignment horizontal="right" vertical="center" indent="2"/>
    </xf>
    <xf numFmtId="0" fontId="6" fillId="4" borderId="40" xfId="0" applyFont="1" applyFill="1" applyBorder="1" applyAlignment="1">
      <alignment horizontal="right" vertical="center" indent="2"/>
    </xf>
    <xf numFmtId="0" fontId="6" fillId="4" borderId="76" xfId="0" applyFont="1" applyFill="1" applyBorder="1" applyAlignment="1">
      <alignment horizontal="left" vertical="center" indent="2"/>
    </xf>
    <xf numFmtId="0" fontId="6" fillId="4" borderId="41" xfId="0" applyFont="1" applyFill="1" applyBorder="1" applyAlignment="1">
      <alignment horizontal="left" vertical="center" indent="2"/>
    </xf>
    <xf numFmtId="0" fontId="47" fillId="4" borderId="19" xfId="0" applyFont="1" applyFill="1" applyBorder="1" applyAlignment="1">
      <alignment horizontal="center" vertical="center"/>
    </xf>
    <xf numFmtId="0" fontId="6" fillId="4" borderId="42" xfId="0" applyFont="1" applyFill="1" applyBorder="1" applyAlignment="1">
      <alignment horizontal="right" vertical="center" indent="2"/>
    </xf>
    <xf numFmtId="0" fontId="6" fillId="4" borderId="38" xfId="0" applyFont="1" applyFill="1" applyBorder="1" applyAlignment="1">
      <alignment horizontal="right" vertical="center" indent="2"/>
    </xf>
    <xf numFmtId="0" fontId="6" fillId="4" borderId="36" xfId="0" applyFont="1" applyFill="1" applyBorder="1" applyAlignment="1">
      <alignment horizontal="left" vertical="center" indent="2"/>
    </xf>
    <xf numFmtId="0" fontId="6" fillId="4" borderId="39" xfId="0" applyFont="1" applyFill="1" applyBorder="1" applyAlignment="1">
      <alignment horizontal="left" vertical="center" indent="2"/>
    </xf>
    <xf numFmtId="0" fontId="6" fillId="4" borderId="16"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74" xfId="0" applyFont="1" applyFill="1" applyBorder="1" applyAlignment="1">
      <alignment horizontal="center" vertical="center"/>
    </xf>
    <xf numFmtId="0" fontId="6" fillId="4" borderId="21" xfId="0" applyFont="1" applyFill="1" applyBorder="1" applyAlignment="1">
      <alignment horizontal="center" vertical="center"/>
    </xf>
    <xf numFmtId="0" fontId="6" fillId="4" borderId="75" xfId="0" applyFont="1" applyFill="1" applyBorder="1" applyAlignment="1">
      <alignment horizontal="center" vertical="center"/>
    </xf>
  </cellXfs>
  <cellStyles count="10">
    <cellStyle name="Comma" xfId="1" builtinId="3"/>
    <cellStyle name="Had1" xfId="2" xr:uid="{00000000-0005-0000-0000-000001000000}"/>
    <cellStyle name="Had2" xfId="3" xr:uid="{00000000-0005-0000-0000-000002000000}"/>
    <cellStyle name="Normal" xfId="0" builtinId="0"/>
    <cellStyle name="Normal 2" xfId="4" xr:uid="{00000000-0005-0000-0000-000004000000}"/>
    <cellStyle name="Normal 2 2" xfId="5" xr:uid="{00000000-0005-0000-0000-000005000000}"/>
    <cellStyle name="Normal 3" xfId="6" xr:uid="{00000000-0005-0000-0000-000006000000}"/>
    <cellStyle name="Normal 3 2" xfId="7" xr:uid="{00000000-0005-0000-0000-000007000000}"/>
    <cellStyle name="Normal_جداول الأفراد" xfId="8" xr:uid="{00000000-0005-0000-0000-000008000000}"/>
    <cellStyle name="Percent" xfId="9"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632734336607181"/>
          <c:y val="0.17570450187264008"/>
          <c:w val="0.82258415911219807"/>
          <c:h val="0.63412130114291709"/>
        </c:manualLayout>
      </c:layout>
      <c:lineChart>
        <c:grouping val="standard"/>
        <c:varyColors val="0"/>
        <c:ser>
          <c:idx val="0"/>
          <c:order val="0"/>
          <c:tx>
            <c:strRef>
              <c:f>'[1]الأعداد 2'!$N$13</c:f>
              <c:strCache>
                <c:ptCount val="1"/>
                <c:pt idx="0">
                  <c:v> ذكور  Males</c:v>
                </c:pt>
              </c:strCache>
            </c:strRef>
          </c:tx>
          <c:marker>
            <c:symbol val="diamond"/>
            <c:size val="5"/>
          </c:marker>
          <c:dLbls>
            <c:dLbl>
              <c:idx val="0"/>
              <c:layout>
                <c:manualLayout>
                  <c:x val="-3.3187777490324588E-2"/>
                  <c:y val="3.2407407407407406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3FA-40EB-9154-4E7CB1AA8AB0}"/>
                </c:ext>
              </c:extLst>
            </c:dLbl>
            <c:dLbl>
              <c:idx val="1"/>
              <c:layout>
                <c:manualLayout>
                  <c:x val="-1.9359536869356007E-2"/>
                  <c:y val="3.2407407407407406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3FA-40EB-9154-4E7CB1AA8AB0}"/>
                </c:ext>
              </c:extLst>
            </c:dLbl>
            <c:dLbl>
              <c:idx val="2"/>
              <c:layout>
                <c:manualLayout>
                  <c:x val="-1.6593888745162294E-2"/>
                  <c:y val="2.7777777777777776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3FA-40EB-9154-4E7CB1AA8AB0}"/>
                </c:ext>
              </c:extLst>
            </c:dLbl>
            <c:dLbl>
              <c:idx val="3"/>
              <c:layout>
                <c:manualLayout>
                  <c:x val="-2.2125184993549624E-2"/>
                  <c:y val="2.7777777777777776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3FA-40EB-9154-4E7CB1AA8AB0}"/>
                </c:ext>
              </c:extLst>
            </c:dLbl>
            <c:dLbl>
              <c:idx val="4"/>
              <c:layout>
                <c:manualLayout>
                  <c:x val="-1.6593888745162395E-2"/>
                  <c:y val="2.7777777777777776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3FA-40EB-9154-4E7CB1AA8AB0}"/>
                </c:ext>
              </c:extLst>
            </c:dLbl>
            <c:numFmt formatCode="#,##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'[1]الأعداد 2'!$O$11:$T$12</c:f>
              <c:multiLvlStrCache>
                <c:ptCount val="6"/>
                <c:lvl>
                  <c:pt idx="0">
                    <c:v>Q3</c:v>
                  </c:pt>
                  <c:pt idx="1">
                    <c:v>Q4</c:v>
                  </c:pt>
                  <c:pt idx="2">
                    <c:v>Q1</c:v>
                  </c:pt>
                  <c:pt idx="3">
                    <c:v>Q2</c:v>
                  </c:pt>
                  <c:pt idx="4">
                    <c:v>Q3</c:v>
                  </c:pt>
                  <c:pt idx="5">
                    <c:v>Q4</c:v>
                  </c:pt>
                </c:lvl>
                <c:lvl>
                  <c:pt idx="0">
                    <c:v> أرباع  2023  Quarters</c:v>
                  </c:pt>
                  <c:pt idx="2">
                    <c:v> أرباع  2024  Quarters</c:v>
                  </c:pt>
                </c:lvl>
              </c:multiLvlStrCache>
            </c:multiLvlStrRef>
          </c:cat>
          <c:val>
            <c:numRef>
              <c:f>'[1]الأعداد 2'!$O$13:$T$13</c:f>
              <c:numCache>
                <c:formatCode>General</c:formatCode>
                <c:ptCount val="6"/>
                <c:pt idx="0">
                  <c:v>71.8</c:v>
                </c:pt>
                <c:pt idx="1">
                  <c:v>72.3</c:v>
                </c:pt>
                <c:pt idx="2">
                  <c:v>71.88</c:v>
                </c:pt>
                <c:pt idx="3">
                  <c:v>71.88</c:v>
                </c:pt>
                <c:pt idx="4">
                  <c:v>72.074852593796166</c:v>
                </c:pt>
                <c:pt idx="5">
                  <c:v>72</c:v>
                </c:pt>
              </c:numCache>
            </c:numRef>
          </c:val>
          <c:smooth val="0"/>
          <c:extLst>
            <c:ext xmlns:c16="http://schemas.microsoft.com/office/drawing/2014/chart" uri="{C3380CC4-5D6E-409C-BE32-E72D297353CC}">
              <c16:uniqueId val="{00000005-63FA-40EB-9154-4E7CB1AA8AB0}"/>
            </c:ext>
          </c:extLst>
        </c:ser>
        <c:ser>
          <c:idx val="1"/>
          <c:order val="1"/>
          <c:tx>
            <c:strRef>
              <c:f>'[1]الأعداد 2'!$N$14</c:f>
              <c:strCache>
                <c:ptCount val="1"/>
                <c:pt idx="0">
                  <c:v>إناث  Females</c:v>
                </c:pt>
              </c:strCache>
            </c:strRef>
          </c:tx>
          <c:marker>
            <c:symbol val="diamond"/>
            <c:size val="5"/>
          </c:marker>
          <c:dLbls>
            <c:dLbl>
              <c:idx val="0"/>
              <c:layout>
                <c:manualLayout>
                  <c:x val="-2.4890833117743465E-2"/>
                  <c:y val="3.2407407407407322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3FA-40EB-9154-4E7CB1AA8AB0}"/>
                </c:ext>
              </c:extLst>
            </c:dLbl>
            <c:dLbl>
              <c:idx val="1"/>
              <c:layout>
                <c:manualLayout>
                  <c:x val="-2.2125184993549776E-2"/>
                  <c:y val="2.3148148148148147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3FA-40EB-9154-4E7CB1AA8AB0}"/>
                </c:ext>
              </c:extLst>
            </c:dLbl>
            <c:dLbl>
              <c:idx val="2"/>
              <c:layout>
                <c:manualLayout>
                  <c:x val="-1.6593888745162294E-2"/>
                  <c:y val="2.7777777777777776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3FA-40EB-9154-4E7CB1AA8AB0}"/>
                </c:ext>
              </c:extLst>
            </c:dLbl>
            <c:dLbl>
              <c:idx val="3"/>
              <c:layout>
                <c:manualLayout>
                  <c:x val="-2.2125184993549724E-2"/>
                  <c:y val="2.7777777777777776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3FA-40EB-9154-4E7CB1AA8AB0}"/>
                </c:ext>
              </c:extLst>
            </c:dLbl>
            <c:dLbl>
              <c:idx val="4"/>
              <c:layout>
                <c:manualLayout>
                  <c:x val="-2.4890833117743441E-2"/>
                  <c:y val="2.7777777777777693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3FA-40EB-9154-4E7CB1AA8AB0}"/>
                </c:ext>
              </c:extLst>
            </c:dLbl>
            <c:numFmt formatCode="#,##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'[1]الأعداد 2'!$O$11:$T$12</c:f>
              <c:multiLvlStrCache>
                <c:ptCount val="6"/>
                <c:lvl>
                  <c:pt idx="0">
                    <c:v>Q3</c:v>
                  </c:pt>
                  <c:pt idx="1">
                    <c:v>Q4</c:v>
                  </c:pt>
                  <c:pt idx="2">
                    <c:v>Q1</c:v>
                  </c:pt>
                  <c:pt idx="3">
                    <c:v>Q2</c:v>
                  </c:pt>
                  <c:pt idx="4">
                    <c:v>Q3</c:v>
                  </c:pt>
                  <c:pt idx="5">
                    <c:v>Q4</c:v>
                  </c:pt>
                </c:lvl>
                <c:lvl>
                  <c:pt idx="0">
                    <c:v> أرباع  2023  Quarters</c:v>
                  </c:pt>
                  <c:pt idx="2">
                    <c:v> أرباع  2024  Quarters</c:v>
                  </c:pt>
                </c:lvl>
              </c:multiLvlStrCache>
            </c:multiLvlStrRef>
          </c:cat>
          <c:val>
            <c:numRef>
              <c:f>'[1]الأعداد 2'!$O$14:$T$14</c:f>
              <c:numCache>
                <c:formatCode>General</c:formatCode>
                <c:ptCount val="6"/>
                <c:pt idx="0">
                  <c:v>28.2</c:v>
                </c:pt>
                <c:pt idx="1">
                  <c:v>27.7</c:v>
                </c:pt>
                <c:pt idx="2">
                  <c:v>28.12</c:v>
                </c:pt>
                <c:pt idx="3">
                  <c:v>28.12</c:v>
                </c:pt>
                <c:pt idx="4">
                  <c:v>27.925147406203831</c:v>
                </c:pt>
                <c:pt idx="5">
                  <c:v>28</c:v>
                </c:pt>
              </c:numCache>
            </c:numRef>
          </c:val>
          <c:smooth val="0"/>
          <c:extLst>
            <c:ext xmlns:c16="http://schemas.microsoft.com/office/drawing/2014/chart" uri="{C3380CC4-5D6E-409C-BE32-E72D297353CC}">
              <c16:uniqueId val="{0000000B-63FA-40EB-9154-4E7CB1AA8AB0}"/>
            </c:ext>
          </c:extLst>
        </c:ser>
        <c:dLbls>
          <c:showLegendKey val="0"/>
          <c:showVal val="0"/>
          <c:showCatName val="0"/>
          <c:showSerName val="0"/>
          <c:showPercent val="0"/>
          <c:showBubbleSize val="0"/>
        </c:dLbls>
        <c:marker val="1"/>
        <c:smooth val="0"/>
        <c:axId val="1443945392"/>
        <c:axId val="1"/>
      </c:lineChart>
      <c:catAx>
        <c:axId val="1443945392"/>
        <c:scaling>
          <c:orientation val="minMax"/>
        </c:scaling>
        <c:delete val="0"/>
        <c:axPos val="b"/>
        <c:numFmt formatCode="_(* #,##0.00_);_(* \(#,##0.00\);_(* &quot;-&quot;??_);_(@_)" sourceLinked="0"/>
        <c:majorTickMark val="none"/>
        <c:minorTickMark val="none"/>
        <c:tickLblPos val="nextTo"/>
        <c:txPr>
          <a:bodyPr rot="0" vert="horz"/>
          <a:lstStyle/>
          <a:p>
            <a:pPr>
              <a:defRPr/>
            </a:pPr>
            <a:endParaRPr lang="ar-QA"/>
          </a:p>
        </c:txPr>
        <c:crossAx val="1"/>
        <c:crosses val="autoZero"/>
        <c:auto val="1"/>
        <c:lblAlgn val="ctr"/>
        <c:lblOffset val="100"/>
        <c:noMultiLvlLbl val="0"/>
      </c:catAx>
      <c:valAx>
        <c:axId val="1"/>
        <c:scaling>
          <c:orientation val="minMax"/>
          <c:max val="100"/>
        </c:scaling>
        <c:delete val="0"/>
        <c:axPos val="l"/>
        <c:majorGridlines>
          <c:spPr>
            <a:ln>
              <a:solidFill>
                <a:schemeClr val="bg1">
                  <a:lumMod val="75000"/>
                </a:schemeClr>
              </a:solidFill>
            </a:ln>
          </c:spPr>
        </c:majorGridlines>
        <c:minorGridlines>
          <c:spPr>
            <a:ln>
              <a:solidFill>
                <a:schemeClr val="bg1">
                  <a:lumMod val="95000"/>
                </a:schemeClr>
              </a:solidFill>
            </a:ln>
          </c:spPr>
        </c:minorGridlines>
        <c:title>
          <c:tx>
            <c:rich>
              <a:bodyPr/>
              <a:lstStyle/>
              <a:p>
                <a:pPr>
                  <a:defRPr/>
                </a:pPr>
                <a:r>
                  <a:rPr lang="ar-QA"/>
                  <a:t>%</a:t>
                </a:r>
              </a:p>
            </c:rich>
          </c:tx>
          <c:layout>
            <c:manualLayout>
              <c:xMode val="edge"/>
              <c:yMode val="edge"/>
              <c:x val="1.5929313183678129E-2"/>
              <c:y val="0.49292546099469192"/>
            </c:manualLayout>
          </c:layout>
          <c:overlay val="0"/>
        </c:title>
        <c:numFmt formatCode="#,##0" sourceLinked="0"/>
        <c:majorTickMark val="none"/>
        <c:minorTickMark val="none"/>
        <c:tickLblPos val="nextTo"/>
        <c:txPr>
          <a:bodyPr rot="0" vert="horz"/>
          <a:lstStyle/>
          <a:p>
            <a:pPr>
              <a:defRPr/>
            </a:pPr>
            <a:endParaRPr lang="ar-QA"/>
          </a:p>
        </c:txPr>
        <c:crossAx val="1443945392"/>
        <c:crosses val="autoZero"/>
        <c:crossBetween val="between"/>
        <c:majorUnit val="50"/>
        <c:minorUnit val="50"/>
      </c:valAx>
      <c:spPr>
        <a:noFill/>
        <a:ln w="25400">
          <a:noFill/>
        </a:ln>
      </c:spPr>
    </c:plotArea>
    <c:legend>
      <c:legendPos val="r"/>
      <c:layout>
        <c:manualLayout>
          <c:xMode val="edge"/>
          <c:yMode val="edge"/>
          <c:x val="0.15776893105753084"/>
          <c:y val="1.5974776315899809E-2"/>
          <c:w val="0.78014939436918207"/>
          <c:h val="0.1150196640755369"/>
        </c:manualLayout>
      </c:layout>
      <c:overlay val="0"/>
    </c:legend>
    <c:plotVisOnly val="1"/>
    <c:dispBlanksAs val="gap"/>
    <c:showDLblsOverMax val="0"/>
  </c:chart>
  <c:spPr>
    <a:gradFill>
      <a:gsLst>
        <a:gs pos="0">
          <a:schemeClr val="bg1"/>
        </a:gs>
        <a:gs pos="60000">
          <a:schemeClr val="bg1"/>
        </a:gs>
        <a:gs pos="100000">
          <a:schemeClr val="bg2">
            <a:lumMod val="90000"/>
          </a:schemeClr>
        </a:gs>
      </a:gsLst>
      <a:lin ang="5400000" scaled="0"/>
    </a:gradFill>
    <a:ln>
      <a:noFill/>
    </a:ln>
    <a:effectLst>
      <a:outerShdw blurRad="50800" dist="38100" dir="2700000" algn="tl" rotWithShape="0">
        <a:prstClr val="black">
          <a:alpha val="40000"/>
        </a:prstClr>
      </a:outerShdw>
    </a:effectLst>
  </c:spPr>
  <c:txPr>
    <a:bodyPr/>
    <a:lstStyle/>
    <a:p>
      <a:pPr>
        <a:defRPr sz="900" b="0" i="0" u="none" strike="noStrike" baseline="0">
          <a:solidFill>
            <a:srgbClr val="000000"/>
          </a:solidFill>
          <a:latin typeface="Calibri"/>
          <a:ea typeface="Calibri"/>
          <a:cs typeface="Calibri"/>
        </a:defRPr>
      </a:pPr>
      <a:endParaRPr lang="ar-QA"/>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632734336607181"/>
          <c:y val="0.17570450187264008"/>
          <c:w val="0.82258415911219807"/>
          <c:h val="0.63412130114291709"/>
        </c:manualLayout>
      </c:layout>
      <c:lineChart>
        <c:grouping val="standard"/>
        <c:varyColors val="0"/>
        <c:ser>
          <c:idx val="0"/>
          <c:order val="0"/>
          <c:tx>
            <c:strRef>
              <c:f>'[1]الأعداد 2'!$N$43</c:f>
              <c:strCache>
                <c:ptCount val="1"/>
                <c:pt idx="0">
                  <c:v> قطريون  Qatari</c:v>
                </c:pt>
              </c:strCache>
            </c:strRef>
          </c:tx>
          <c:marker>
            <c:symbol val="diamond"/>
            <c:size val="5"/>
          </c:marker>
          <c:dLbls>
            <c:dLbl>
              <c:idx val="0"/>
              <c:layout>
                <c:manualLayout>
                  <c:x val="-2.1799095305037878E-2"/>
                  <c:y val="-3.0131981921795559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079-46B8-9BBA-21F6C3756CF6}"/>
                </c:ext>
              </c:extLst>
            </c:dLbl>
            <c:dLbl>
              <c:idx val="1"/>
              <c:layout>
                <c:manualLayout>
                  <c:x val="-2.1257760944235388E-2"/>
                  <c:y val="-3.430092062011101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079-46B8-9BBA-21F6C3756CF6}"/>
                </c:ext>
              </c:extLst>
            </c:dLbl>
            <c:dLbl>
              <c:idx val="2"/>
              <c:layout>
                <c:manualLayout>
                  <c:x val="-1.6594095180988314E-2"/>
                  <c:y val="-3.4761181432382861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079-46B8-9BBA-21F6C3756CF6}"/>
                </c:ext>
              </c:extLst>
            </c:dLbl>
            <c:dLbl>
              <c:idx val="3"/>
              <c:layout>
                <c:manualLayout>
                  <c:x val="-1.832899558413445E-2"/>
                  <c:y val="-3.4761181432382861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079-46B8-9BBA-21F6C3756CF6}"/>
                </c:ext>
              </c:extLst>
            </c:dLbl>
            <c:dLbl>
              <c:idx val="4"/>
              <c:layout>
                <c:manualLayout>
                  <c:x val="-1.6593945723682734E-2"/>
                  <c:y val="-3.4761181432382861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079-46B8-9BBA-21F6C3756CF6}"/>
                </c:ext>
              </c:extLst>
            </c:dLbl>
            <c:numFmt formatCode="#,##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'[1]الأعداد 2'!$O$41:$T$42</c:f>
              <c:multiLvlStrCache>
                <c:ptCount val="6"/>
                <c:lvl>
                  <c:pt idx="0">
                    <c:v>Q3</c:v>
                  </c:pt>
                  <c:pt idx="1">
                    <c:v>Q4</c:v>
                  </c:pt>
                  <c:pt idx="2">
                    <c:v>Q1</c:v>
                  </c:pt>
                  <c:pt idx="3">
                    <c:v>Q2</c:v>
                  </c:pt>
                  <c:pt idx="4">
                    <c:v>Q3</c:v>
                  </c:pt>
                  <c:pt idx="5">
                    <c:v>Q4</c:v>
                  </c:pt>
                </c:lvl>
                <c:lvl>
                  <c:pt idx="0">
                    <c:v> أرباع  2023  Quarters</c:v>
                  </c:pt>
                  <c:pt idx="2">
                    <c:v> أرباع  2024  Quarters</c:v>
                  </c:pt>
                </c:lvl>
              </c:multiLvlStrCache>
            </c:multiLvlStrRef>
          </c:cat>
          <c:val>
            <c:numRef>
              <c:f>'[1]الأعداد 2'!$O$43:$T$43</c:f>
              <c:numCache>
                <c:formatCode>General</c:formatCode>
                <c:ptCount val="6"/>
                <c:pt idx="0">
                  <c:v>5.7</c:v>
                </c:pt>
                <c:pt idx="1">
                  <c:v>5.6</c:v>
                </c:pt>
                <c:pt idx="2">
                  <c:v>5.53</c:v>
                </c:pt>
                <c:pt idx="3">
                  <c:v>5.7</c:v>
                </c:pt>
                <c:pt idx="4">
                  <c:v>5.7</c:v>
                </c:pt>
                <c:pt idx="5">
                  <c:v>5.6</c:v>
                </c:pt>
              </c:numCache>
            </c:numRef>
          </c:val>
          <c:smooth val="0"/>
          <c:extLst>
            <c:ext xmlns:c16="http://schemas.microsoft.com/office/drawing/2014/chart" uri="{C3380CC4-5D6E-409C-BE32-E72D297353CC}">
              <c16:uniqueId val="{00000005-D079-46B8-9BBA-21F6C3756CF6}"/>
            </c:ext>
          </c:extLst>
        </c:ser>
        <c:ser>
          <c:idx val="1"/>
          <c:order val="1"/>
          <c:tx>
            <c:strRef>
              <c:f>'[1]الأعداد 2'!$N$44</c:f>
              <c:strCache>
                <c:ptCount val="1"/>
                <c:pt idx="0">
                  <c:v>غير قطريين  Non-Qatari</c:v>
                </c:pt>
              </c:strCache>
            </c:strRef>
          </c:tx>
          <c:marker>
            <c:symbol val="diamond"/>
            <c:size val="5"/>
          </c:marker>
          <c:dLbls>
            <c:dLbl>
              <c:idx val="0"/>
              <c:layout>
                <c:manualLayout>
                  <c:x val="-1.7301623226988066E-2"/>
                  <c:y val="3.2406974123192635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079-46B8-9BBA-21F6C3756CF6}"/>
                </c:ext>
              </c:extLst>
            </c:dLbl>
            <c:dLbl>
              <c:idx val="1"/>
              <c:layout>
                <c:manualLayout>
                  <c:x val="-1.8330640528910112E-2"/>
                  <c:y val="3.151853399469836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079-46B8-9BBA-21F6C3756CF6}"/>
                </c:ext>
              </c:extLst>
            </c:dLbl>
            <c:dLbl>
              <c:idx val="2"/>
              <c:layout>
                <c:manualLayout>
                  <c:x val="-1.6593888745162294E-2"/>
                  <c:y val="2.7777777777777776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079-46B8-9BBA-21F6C3756CF6}"/>
                </c:ext>
              </c:extLst>
            </c:dLbl>
            <c:dLbl>
              <c:idx val="3"/>
              <c:layout>
                <c:manualLayout>
                  <c:x val="-2.2125216526125431E-2"/>
                  <c:y val="3.1963083599052505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079-46B8-9BBA-21F6C3756CF6}"/>
                </c:ext>
              </c:extLst>
            </c:dLbl>
            <c:dLbl>
              <c:idx val="4"/>
              <c:layout>
                <c:manualLayout>
                  <c:x val="-2.1096199224203419E-2"/>
                  <c:y val="3.1963083599052505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079-46B8-9BBA-21F6C3756CF6}"/>
                </c:ext>
              </c:extLst>
            </c:dLbl>
            <c:numFmt formatCode="#,##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'[1]الأعداد 2'!$O$41:$T$42</c:f>
              <c:multiLvlStrCache>
                <c:ptCount val="6"/>
                <c:lvl>
                  <c:pt idx="0">
                    <c:v>Q3</c:v>
                  </c:pt>
                  <c:pt idx="1">
                    <c:v>Q4</c:v>
                  </c:pt>
                  <c:pt idx="2">
                    <c:v>Q1</c:v>
                  </c:pt>
                  <c:pt idx="3">
                    <c:v>Q2</c:v>
                  </c:pt>
                  <c:pt idx="4">
                    <c:v>Q3</c:v>
                  </c:pt>
                  <c:pt idx="5">
                    <c:v>Q4</c:v>
                  </c:pt>
                </c:lvl>
                <c:lvl>
                  <c:pt idx="0">
                    <c:v> أرباع  2023  Quarters</c:v>
                  </c:pt>
                  <c:pt idx="2">
                    <c:v> أرباع  2024  Quarters</c:v>
                  </c:pt>
                </c:lvl>
              </c:multiLvlStrCache>
            </c:multiLvlStrRef>
          </c:cat>
          <c:val>
            <c:numRef>
              <c:f>'[1]الأعداد 2'!$O$44:$T$44</c:f>
              <c:numCache>
                <c:formatCode>General</c:formatCode>
                <c:ptCount val="6"/>
                <c:pt idx="0">
                  <c:v>94.3</c:v>
                </c:pt>
                <c:pt idx="1">
                  <c:v>94.4</c:v>
                </c:pt>
                <c:pt idx="2">
                  <c:v>94.47</c:v>
                </c:pt>
                <c:pt idx="3">
                  <c:v>94.3</c:v>
                </c:pt>
                <c:pt idx="4">
                  <c:v>94.3</c:v>
                </c:pt>
                <c:pt idx="5">
                  <c:v>94.4</c:v>
                </c:pt>
              </c:numCache>
            </c:numRef>
          </c:val>
          <c:smooth val="0"/>
          <c:extLst>
            <c:ext xmlns:c16="http://schemas.microsoft.com/office/drawing/2014/chart" uri="{C3380CC4-5D6E-409C-BE32-E72D297353CC}">
              <c16:uniqueId val="{0000000B-D079-46B8-9BBA-21F6C3756CF6}"/>
            </c:ext>
          </c:extLst>
        </c:ser>
        <c:dLbls>
          <c:showLegendKey val="0"/>
          <c:showVal val="0"/>
          <c:showCatName val="0"/>
          <c:showSerName val="0"/>
          <c:showPercent val="0"/>
          <c:showBubbleSize val="0"/>
        </c:dLbls>
        <c:marker val="1"/>
        <c:smooth val="0"/>
        <c:axId val="1443945808"/>
        <c:axId val="1"/>
      </c:lineChart>
      <c:catAx>
        <c:axId val="1443945808"/>
        <c:scaling>
          <c:orientation val="minMax"/>
        </c:scaling>
        <c:delete val="0"/>
        <c:axPos val="b"/>
        <c:numFmt formatCode="_(* #,##0.00_);_(* \(#,##0.00\);_(* &quot;-&quot;??_);_(@_)" sourceLinked="0"/>
        <c:majorTickMark val="none"/>
        <c:minorTickMark val="none"/>
        <c:tickLblPos val="nextTo"/>
        <c:txPr>
          <a:bodyPr rot="0" vert="horz"/>
          <a:lstStyle/>
          <a:p>
            <a:pPr>
              <a:defRPr/>
            </a:pPr>
            <a:endParaRPr lang="ar-QA"/>
          </a:p>
        </c:txPr>
        <c:crossAx val="1"/>
        <c:crosses val="autoZero"/>
        <c:auto val="1"/>
        <c:lblAlgn val="ctr"/>
        <c:lblOffset val="100"/>
        <c:noMultiLvlLbl val="0"/>
      </c:catAx>
      <c:valAx>
        <c:axId val="1"/>
        <c:scaling>
          <c:orientation val="minMax"/>
          <c:max val="100"/>
        </c:scaling>
        <c:delete val="0"/>
        <c:axPos val="l"/>
        <c:majorGridlines>
          <c:spPr>
            <a:ln>
              <a:solidFill>
                <a:schemeClr val="bg1">
                  <a:lumMod val="75000"/>
                </a:schemeClr>
              </a:solidFill>
            </a:ln>
          </c:spPr>
        </c:majorGridlines>
        <c:minorGridlines>
          <c:spPr>
            <a:ln>
              <a:solidFill>
                <a:schemeClr val="bg1">
                  <a:lumMod val="95000"/>
                </a:schemeClr>
              </a:solidFill>
            </a:ln>
          </c:spPr>
        </c:minorGridlines>
        <c:title>
          <c:tx>
            <c:rich>
              <a:bodyPr/>
              <a:lstStyle/>
              <a:p>
                <a:pPr>
                  <a:defRPr/>
                </a:pPr>
                <a:r>
                  <a:rPr lang="ar-QA"/>
                  <a:t>%</a:t>
                </a:r>
              </a:p>
            </c:rich>
          </c:tx>
          <c:layout>
            <c:manualLayout>
              <c:xMode val="edge"/>
              <c:yMode val="edge"/>
              <c:x val="1.7825858724181215E-2"/>
              <c:y val="0.45542569159685709"/>
            </c:manualLayout>
          </c:layout>
          <c:overlay val="0"/>
        </c:title>
        <c:numFmt formatCode="#,##0" sourceLinked="0"/>
        <c:majorTickMark val="none"/>
        <c:minorTickMark val="none"/>
        <c:tickLblPos val="nextTo"/>
        <c:txPr>
          <a:bodyPr rot="0" vert="horz"/>
          <a:lstStyle/>
          <a:p>
            <a:pPr>
              <a:defRPr/>
            </a:pPr>
            <a:endParaRPr lang="ar-QA"/>
          </a:p>
        </c:txPr>
        <c:crossAx val="1443945808"/>
        <c:crosses val="autoZero"/>
        <c:crossBetween val="between"/>
        <c:minorUnit val="50"/>
      </c:valAx>
      <c:spPr>
        <a:noFill/>
        <a:ln w="25400">
          <a:noFill/>
        </a:ln>
      </c:spPr>
    </c:plotArea>
    <c:legend>
      <c:legendPos val="r"/>
      <c:layout>
        <c:manualLayout>
          <c:xMode val="edge"/>
          <c:yMode val="edge"/>
          <c:x val="0.15776893105753084"/>
          <c:y val="1.5974776315899809E-2"/>
          <c:w val="0.78014939436918207"/>
          <c:h val="0.1150196640755369"/>
        </c:manualLayout>
      </c:layout>
      <c:overlay val="0"/>
    </c:legend>
    <c:plotVisOnly val="1"/>
    <c:dispBlanksAs val="gap"/>
    <c:showDLblsOverMax val="0"/>
  </c:chart>
  <c:spPr>
    <a:gradFill>
      <a:gsLst>
        <a:gs pos="0">
          <a:schemeClr val="bg1"/>
        </a:gs>
        <a:gs pos="60000">
          <a:schemeClr val="bg1"/>
        </a:gs>
        <a:gs pos="100000">
          <a:schemeClr val="bg2">
            <a:lumMod val="90000"/>
          </a:schemeClr>
        </a:gs>
      </a:gsLst>
      <a:lin ang="5400000" scaled="0"/>
    </a:gradFill>
    <a:ln>
      <a:noFill/>
    </a:ln>
    <a:effectLst>
      <a:outerShdw blurRad="50800" dist="38100" dir="2700000" algn="tl" rotWithShape="0">
        <a:prstClr val="black">
          <a:alpha val="40000"/>
        </a:prstClr>
      </a:outerShdw>
    </a:effectLst>
  </c:spPr>
  <c:txPr>
    <a:bodyPr/>
    <a:lstStyle/>
    <a:p>
      <a:pPr>
        <a:defRPr sz="900" b="0" i="0" u="none" strike="noStrike" baseline="0">
          <a:solidFill>
            <a:srgbClr val="000000"/>
          </a:solidFill>
          <a:latin typeface="Calibri"/>
          <a:ea typeface="Calibri"/>
          <a:cs typeface="Calibri"/>
        </a:defRPr>
      </a:pPr>
      <a:endParaRPr lang="ar-QA"/>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632734336607181"/>
          <c:y val="0.17570450187264008"/>
          <c:w val="0.82258415911219807"/>
          <c:h val="0.63412130114291709"/>
        </c:manualLayout>
      </c:layout>
      <c:lineChart>
        <c:grouping val="standard"/>
        <c:varyColors val="0"/>
        <c:ser>
          <c:idx val="0"/>
          <c:order val="0"/>
          <c:tx>
            <c:strRef>
              <c:f>'[1]الأعداد 2'!$N$72</c:f>
              <c:strCache>
                <c:ptCount val="1"/>
                <c:pt idx="0">
                  <c:v> قطريون  Qatari</c:v>
                </c:pt>
              </c:strCache>
            </c:strRef>
          </c:tx>
          <c:marker>
            <c:symbol val="diamond"/>
            <c:size val="5"/>
          </c:marker>
          <c:dLbls>
            <c:dLbl>
              <c:idx val="0"/>
              <c:layout>
                <c:manualLayout>
                  <c:x val="-2.1799095305037878E-2"/>
                  <c:y val="-3.0131981921795559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68D-41CB-9659-D4EE85BB0799}"/>
                </c:ext>
              </c:extLst>
            </c:dLbl>
            <c:dLbl>
              <c:idx val="1"/>
              <c:layout>
                <c:manualLayout>
                  <c:x val="-2.1257760944235388E-2"/>
                  <c:y val="-3.430092062011101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8D-41CB-9659-D4EE85BB0799}"/>
                </c:ext>
              </c:extLst>
            </c:dLbl>
            <c:dLbl>
              <c:idx val="2"/>
              <c:layout>
                <c:manualLayout>
                  <c:x val="-1.6594095180988314E-2"/>
                  <c:y val="-3.4761181432382861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68D-41CB-9659-D4EE85BB0799}"/>
                </c:ext>
              </c:extLst>
            </c:dLbl>
            <c:dLbl>
              <c:idx val="3"/>
              <c:layout>
                <c:manualLayout>
                  <c:x val="-1.832899558413445E-2"/>
                  <c:y val="-3.4761181432382861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68D-41CB-9659-D4EE85BB0799}"/>
                </c:ext>
              </c:extLst>
            </c:dLbl>
            <c:dLbl>
              <c:idx val="4"/>
              <c:layout>
                <c:manualLayout>
                  <c:x val="-1.6593945723682734E-2"/>
                  <c:y val="-3.4761181432382861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68D-41CB-9659-D4EE85BB0799}"/>
                </c:ext>
              </c:extLst>
            </c:dLbl>
            <c:numFmt formatCode="#,##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'[1]الأعداد 2'!$O$70:$T$71</c:f>
              <c:multiLvlStrCache>
                <c:ptCount val="6"/>
                <c:lvl>
                  <c:pt idx="0">
                    <c:v>Q3</c:v>
                  </c:pt>
                  <c:pt idx="1">
                    <c:v>Q4</c:v>
                  </c:pt>
                  <c:pt idx="2">
                    <c:v>Q1</c:v>
                  </c:pt>
                  <c:pt idx="3">
                    <c:v>Q2</c:v>
                  </c:pt>
                  <c:pt idx="4">
                    <c:v>Q3</c:v>
                  </c:pt>
                  <c:pt idx="5">
                    <c:v>Q4</c:v>
                  </c:pt>
                </c:lvl>
                <c:lvl>
                  <c:pt idx="0">
                    <c:v> أرباع  2023  Quarters</c:v>
                  </c:pt>
                  <c:pt idx="2">
                    <c:v> أرباع  2024  Quarters</c:v>
                  </c:pt>
                </c:lvl>
              </c:multiLvlStrCache>
            </c:multiLvlStrRef>
          </c:cat>
          <c:val>
            <c:numRef>
              <c:f>'[1]الأعداد 2'!$O$72:$T$72</c:f>
              <c:numCache>
                <c:formatCode>General</c:formatCode>
                <c:ptCount val="6"/>
                <c:pt idx="0">
                  <c:v>34</c:v>
                </c:pt>
                <c:pt idx="1">
                  <c:v>33.9</c:v>
                </c:pt>
                <c:pt idx="2">
                  <c:v>34</c:v>
                </c:pt>
                <c:pt idx="3">
                  <c:v>34.200000000000003</c:v>
                </c:pt>
                <c:pt idx="4">
                  <c:v>34.200000000000003</c:v>
                </c:pt>
                <c:pt idx="5">
                  <c:v>34.200000000000003</c:v>
                </c:pt>
              </c:numCache>
            </c:numRef>
          </c:val>
          <c:smooth val="0"/>
          <c:extLst>
            <c:ext xmlns:c16="http://schemas.microsoft.com/office/drawing/2014/chart" uri="{C3380CC4-5D6E-409C-BE32-E72D297353CC}">
              <c16:uniqueId val="{00000005-668D-41CB-9659-D4EE85BB0799}"/>
            </c:ext>
          </c:extLst>
        </c:ser>
        <c:ser>
          <c:idx val="1"/>
          <c:order val="1"/>
          <c:tx>
            <c:strRef>
              <c:f>'[1]الأعداد 2'!$N$73</c:f>
              <c:strCache>
                <c:ptCount val="1"/>
                <c:pt idx="0">
                  <c:v>غير قطريين  Non-Qatari</c:v>
                </c:pt>
              </c:strCache>
            </c:strRef>
          </c:tx>
          <c:marker>
            <c:symbol val="diamond"/>
            <c:size val="5"/>
          </c:marker>
          <c:dLbls>
            <c:dLbl>
              <c:idx val="0"/>
              <c:layout>
                <c:manualLayout>
                  <c:x val="-1.7301623226988066E-2"/>
                  <c:y val="3.2406974123192635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68D-41CB-9659-D4EE85BB0799}"/>
                </c:ext>
              </c:extLst>
            </c:dLbl>
            <c:dLbl>
              <c:idx val="1"/>
              <c:layout>
                <c:manualLayout>
                  <c:x val="-1.8330640528910112E-2"/>
                  <c:y val="3.151853399469836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68D-41CB-9659-D4EE85BB0799}"/>
                </c:ext>
              </c:extLst>
            </c:dLbl>
            <c:dLbl>
              <c:idx val="2"/>
              <c:layout>
                <c:manualLayout>
                  <c:x val="-1.6593888745162294E-2"/>
                  <c:y val="2.7777777777777776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68D-41CB-9659-D4EE85BB0799}"/>
                </c:ext>
              </c:extLst>
            </c:dLbl>
            <c:dLbl>
              <c:idx val="3"/>
              <c:layout>
                <c:manualLayout>
                  <c:x val="-2.2125216526125431E-2"/>
                  <c:y val="3.1963083599052505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68D-41CB-9659-D4EE85BB0799}"/>
                </c:ext>
              </c:extLst>
            </c:dLbl>
            <c:dLbl>
              <c:idx val="4"/>
              <c:layout>
                <c:manualLayout>
                  <c:x val="-2.1096199224203419E-2"/>
                  <c:y val="3.1963083599052505E-2"/>
                </c:manualLayout>
              </c:layout>
              <c:numFmt formatCode="#,##0.00" sourceLinked="0"/>
              <c:spPr>
                <a:noFill/>
                <a:ln w="25400">
                  <a:noFill/>
                </a:ln>
              </c:spPr>
              <c:txPr>
                <a:bodyPr/>
                <a:lstStyle/>
                <a:p>
                  <a:pPr>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68D-41CB-9659-D4EE85BB0799}"/>
                </c:ext>
              </c:extLst>
            </c:dLbl>
            <c:numFmt formatCode="#,##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'[1]الأعداد 2'!$O$70:$T$71</c:f>
              <c:multiLvlStrCache>
                <c:ptCount val="6"/>
                <c:lvl>
                  <c:pt idx="0">
                    <c:v>Q3</c:v>
                  </c:pt>
                  <c:pt idx="1">
                    <c:v>Q4</c:v>
                  </c:pt>
                  <c:pt idx="2">
                    <c:v>Q1</c:v>
                  </c:pt>
                  <c:pt idx="3">
                    <c:v>Q2</c:v>
                  </c:pt>
                  <c:pt idx="4">
                    <c:v>Q3</c:v>
                  </c:pt>
                  <c:pt idx="5">
                    <c:v>Q4</c:v>
                  </c:pt>
                </c:lvl>
                <c:lvl>
                  <c:pt idx="0">
                    <c:v> أرباع  2023  Quarters</c:v>
                  </c:pt>
                  <c:pt idx="2">
                    <c:v> أرباع  2024  Quarters</c:v>
                  </c:pt>
                </c:lvl>
              </c:multiLvlStrCache>
            </c:multiLvlStrRef>
          </c:cat>
          <c:val>
            <c:numRef>
              <c:f>'[1]الأعداد 2'!$O$73:$T$73</c:f>
              <c:numCache>
                <c:formatCode>General</c:formatCode>
                <c:ptCount val="6"/>
                <c:pt idx="0">
                  <c:v>66</c:v>
                </c:pt>
                <c:pt idx="1">
                  <c:v>66.099999999999994</c:v>
                </c:pt>
                <c:pt idx="2">
                  <c:v>66</c:v>
                </c:pt>
                <c:pt idx="3">
                  <c:v>65.8</c:v>
                </c:pt>
                <c:pt idx="4">
                  <c:v>65.8</c:v>
                </c:pt>
                <c:pt idx="5">
                  <c:v>65.8</c:v>
                </c:pt>
              </c:numCache>
            </c:numRef>
          </c:val>
          <c:smooth val="0"/>
          <c:extLst>
            <c:ext xmlns:c16="http://schemas.microsoft.com/office/drawing/2014/chart" uri="{C3380CC4-5D6E-409C-BE32-E72D297353CC}">
              <c16:uniqueId val="{0000000B-668D-41CB-9659-D4EE85BB0799}"/>
            </c:ext>
          </c:extLst>
        </c:ser>
        <c:dLbls>
          <c:showLegendKey val="0"/>
          <c:showVal val="0"/>
          <c:showCatName val="0"/>
          <c:showSerName val="0"/>
          <c:showPercent val="0"/>
          <c:showBubbleSize val="0"/>
        </c:dLbls>
        <c:marker val="1"/>
        <c:smooth val="0"/>
        <c:axId val="1443959536"/>
        <c:axId val="1"/>
      </c:lineChart>
      <c:catAx>
        <c:axId val="1443959536"/>
        <c:scaling>
          <c:orientation val="minMax"/>
        </c:scaling>
        <c:delete val="0"/>
        <c:axPos val="b"/>
        <c:numFmt formatCode="_(* #,##0.00_);_(* \(#,##0.00\);_(* &quot;-&quot;??_);_(@_)" sourceLinked="0"/>
        <c:majorTickMark val="none"/>
        <c:minorTickMark val="none"/>
        <c:tickLblPos val="nextTo"/>
        <c:txPr>
          <a:bodyPr rot="0" vert="horz"/>
          <a:lstStyle/>
          <a:p>
            <a:pPr>
              <a:defRPr/>
            </a:pPr>
            <a:endParaRPr lang="ar-QA"/>
          </a:p>
        </c:txPr>
        <c:crossAx val="1"/>
        <c:crosses val="autoZero"/>
        <c:auto val="1"/>
        <c:lblAlgn val="ctr"/>
        <c:lblOffset val="100"/>
        <c:noMultiLvlLbl val="0"/>
      </c:catAx>
      <c:valAx>
        <c:axId val="1"/>
        <c:scaling>
          <c:orientation val="minMax"/>
          <c:max val="100"/>
        </c:scaling>
        <c:delete val="0"/>
        <c:axPos val="l"/>
        <c:majorGridlines>
          <c:spPr>
            <a:ln>
              <a:solidFill>
                <a:schemeClr val="bg1">
                  <a:lumMod val="75000"/>
                </a:schemeClr>
              </a:solidFill>
            </a:ln>
          </c:spPr>
        </c:majorGridlines>
        <c:minorGridlines>
          <c:spPr>
            <a:ln>
              <a:solidFill>
                <a:schemeClr val="bg1">
                  <a:lumMod val="95000"/>
                </a:schemeClr>
              </a:solidFill>
            </a:ln>
          </c:spPr>
        </c:minorGridlines>
        <c:title>
          <c:tx>
            <c:rich>
              <a:bodyPr/>
              <a:lstStyle/>
              <a:p>
                <a:pPr>
                  <a:defRPr/>
                </a:pPr>
                <a:r>
                  <a:rPr lang="ar-QA"/>
                  <a:t>%</a:t>
                </a:r>
              </a:p>
            </c:rich>
          </c:tx>
          <c:layout>
            <c:manualLayout>
              <c:xMode val="edge"/>
              <c:yMode val="edge"/>
              <c:x val="1.9722534683164605E-2"/>
              <c:y val="0.44709214862519181"/>
            </c:manualLayout>
          </c:layout>
          <c:overlay val="0"/>
        </c:title>
        <c:numFmt formatCode="#,##0" sourceLinked="0"/>
        <c:majorTickMark val="none"/>
        <c:minorTickMark val="none"/>
        <c:tickLblPos val="nextTo"/>
        <c:txPr>
          <a:bodyPr rot="0" vert="horz"/>
          <a:lstStyle/>
          <a:p>
            <a:pPr>
              <a:defRPr/>
            </a:pPr>
            <a:endParaRPr lang="ar-QA"/>
          </a:p>
        </c:txPr>
        <c:crossAx val="1443959536"/>
        <c:crosses val="autoZero"/>
        <c:crossBetween val="between"/>
        <c:majorUnit val="50"/>
        <c:minorUnit val="50"/>
      </c:valAx>
      <c:spPr>
        <a:noFill/>
        <a:ln w="25400">
          <a:noFill/>
        </a:ln>
      </c:spPr>
    </c:plotArea>
    <c:legend>
      <c:legendPos val="r"/>
      <c:layout>
        <c:manualLayout>
          <c:xMode val="edge"/>
          <c:yMode val="edge"/>
          <c:x val="0.15776893105753084"/>
          <c:y val="1.5974776315899809E-2"/>
          <c:w val="0.78014939436918207"/>
          <c:h val="0.1150196640755369"/>
        </c:manualLayout>
      </c:layout>
      <c:overlay val="0"/>
    </c:legend>
    <c:plotVisOnly val="1"/>
    <c:dispBlanksAs val="gap"/>
    <c:showDLblsOverMax val="0"/>
  </c:chart>
  <c:spPr>
    <a:gradFill>
      <a:gsLst>
        <a:gs pos="0">
          <a:schemeClr val="bg1"/>
        </a:gs>
        <a:gs pos="60000">
          <a:schemeClr val="bg1"/>
        </a:gs>
        <a:gs pos="100000">
          <a:schemeClr val="bg2">
            <a:lumMod val="90000"/>
          </a:schemeClr>
        </a:gs>
      </a:gsLst>
      <a:lin ang="5400000" scaled="0"/>
    </a:gradFill>
    <a:ln>
      <a:noFill/>
    </a:ln>
    <a:effectLst>
      <a:outerShdw blurRad="50800" dist="38100" dir="2700000" algn="tl" rotWithShape="0">
        <a:prstClr val="black">
          <a:alpha val="40000"/>
        </a:prstClr>
      </a:outerShdw>
    </a:effectLst>
  </c:spPr>
  <c:txPr>
    <a:bodyPr/>
    <a:lstStyle/>
    <a:p>
      <a:pPr>
        <a:defRPr sz="900" b="0" i="0" u="none" strike="noStrike" baseline="0">
          <a:solidFill>
            <a:srgbClr val="000000"/>
          </a:solidFill>
          <a:latin typeface="Calibri"/>
          <a:ea typeface="Calibri"/>
          <a:cs typeface="Calibri"/>
        </a:defRPr>
      </a:pPr>
      <a:endParaRPr lang="ar-QA"/>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ar-QA" sz="1000" b="0" i="0" u="none" strike="noStrike" baseline="0">
                <a:solidFill>
                  <a:srgbClr val="000000"/>
                </a:solidFill>
                <a:latin typeface="Calibri"/>
                <a:ea typeface="Calibri"/>
                <a:cs typeface="Calibri"/>
              </a:defRPr>
            </a:pPr>
            <a:r>
              <a:rPr lang="ar-QA" sz="1050" b="1" i="0" u="none" strike="noStrike" baseline="0">
                <a:solidFill>
                  <a:srgbClr val="000000"/>
                </a:solidFill>
                <a:latin typeface="Calibri"/>
              </a:rPr>
              <a:t>الذكور القطريون  </a:t>
            </a:r>
            <a:r>
              <a:rPr lang="en-US" sz="1050" b="1" i="0" u="none" strike="noStrike" baseline="0">
                <a:solidFill>
                  <a:srgbClr val="000000"/>
                </a:solidFill>
                <a:latin typeface="Calibri"/>
              </a:rPr>
              <a:t>Qatari Males</a:t>
            </a:r>
          </a:p>
        </c:rich>
      </c:tx>
      <c:overlay val="0"/>
    </c:title>
    <c:autoTitleDeleted val="0"/>
    <c:plotArea>
      <c:layout>
        <c:manualLayout>
          <c:layoutTarget val="inner"/>
          <c:xMode val="edge"/>
          <c:yMode val="edge"/>
          <c:x val="0.14167097420581728"/>
          <c:y val="0.27775078670221931"/>
          <c:w val="0.35975131140636363"/>
          <c:h val="0.56911348828874753"/>
        </c:manualLayout>
      </c:layout>
      <c:pieChart>
        <c:varyColors val="1"/>
        <c:ser>
          <c:idx val="0"/>
          <c:order val="0"/>
          <c:tx>
            <c:strRef>
              <c:f>'Figure 1'!$R$11</c:f>
              <c:strCache>
                <c:ptCount val="1"/>
                <c:pt idx="0">
                  <c:v>الذكور القطريين  Qatari Males</c:v>
                </c:pt>
              </c:strCache>
            </c:strRef>
          </c:tx>
          <c:spPr>
            <a:scene3d>
              <a:camera prst="orthographicFront"/>
              <a:lightRig rig="threePt" dir="t"/>
            </a:scene3d>
            <a:sp3d>
              <a:bevelT/>
            </a:sp3d>
          </c:spPr>
          <c:dPt>
            <c:idx val="0"/>
            <c:bubble3D val="0"/>
            <c:spPr>
              <a:solidFill>
                <a:schemeClr val="tx2"/>
              </a:solidFill>
              <a:scene3d>
                <a:camera prst="orthographicFront"/>
                <a:lightRig rig="threePt" dir="t"/>
              </a:scene3d>
              <a:sp3d>
                <a:bevelT/>
              </a:sp3d>
            </c:spPr>
            <c:extLst>
              <c:ext xmlns:c16="http://schemas.microsoft.com/office/drawing/2014/chart" uri="{C3380CC4-5D6E-409C-BE32-E72D297353CC}">
                <c16:uniqueId val="{00000001-3088-4FAA-B1EC-8DB9DBACE619}"/>
              </c:ext>
            </c:extLst>
          </c:dPt>
          <c:dPt>
            <c:idx val="1"/>
            <c:bubble3D val="0"/>
            <c:explosion val="4"/>
            <c:spPr>
              <a:solidFill>
                <a:srgbClr val="C00000"/>
              </a:solidFill>
              <a:scene3d>
                <a:camera prst="orthographicFront"/>
                <a:lightRig rig="threePt" dir="t"/>
              </a:scene3d>
              <a:sp3d>
                <a:bevelT/>
              </a:sp3d>
            </c:spPr>
            <c:extLst>
              <c:ext xmlns:c16="http://schemas.microsoft.com/office/drawing/2014/chart" uri="{C3380CC4-5D6E-409C-BE32-E72D297353CC}">
                <c16:uniqueId val="{00000003-3088-4FAA-B1EC-8DB9DBACE619}"/>
              </c:ext>
            </c:extLst>
          </c:dPt>
          <c:dLbls>
            <c:dLbl>
              <c:idx val="0"/>
              <c:layout>
                <c:manualLayout>
                  <c:x val="-0.15503130284133501"/>
                  <c:y val="-9.756273950294099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088-4FAA-B1EC-8DB9DBACE619}"/>
                </c:ext>
              </c:extLst>
            </c:dLbl>
            <c:dLbl>
              <c:idx val="1"/>
              <c:layout>
                <c:manualLayout>
                  <c:x val="0.12378458262604608"/>
                  <c:y val="0.10048461950365306"/>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088-4FAA-B1EC-8DB9DBACE619}"/>
                </c:ext>
              </c:extLst>
            </c:dLbl>
            <c:spPr>
              <a:noFill/>
              <a:ln>
                <a:noFill/>
              </a:ln>
              <a:effectLst/>
            </c:spPr>
            <c:txPr>
              <a:bodyPr/>
              <a:lstStyle/>
              <a:p>
                <a:pPr>
                  <a:defRPr lang="ar-QA" sz="800" b="1" i="0" u="none" strike="noStrike" baseline="0">
                    <a:solidFill>
                      <a:srgbClr val="FFFFFF"/>
                    </a:solidFill>
                    <a:latin typeface="Calibri"/>
                    <a:ea typeface="Calibri"/>
                    <a:cs typeface="Calibri"/>
                  </a:defRPr>
                </a:pPr>
                <a:endParaRPr lang="ar-QA"/>
              </a:p>
            </c:txPr>
            <c:showLegendKey val="0"/>
            <c:showVal val="0"/>
            <c:showCatName val="0"/>
            <c:showSerName val="0"/>
            <c:showPercent val="1"/>
            <c:showBubbleSize val="0"/>
            <c:showLeaderLines val="1"/>
            <c:extLst>
              <c:ext xmlns:c15="http://schemas.microsoft.com/office/drawing/2012/chart" uri="{CE6537A1-D6FC-4f65-9D91-7224C49458BB}"/>
            </c:extLst>
          </c:dLbls>
          <c:cat>
            <c:strRef>
              <c:f>'Figure 1'!$R$12:$R$13</c:f>
              <c:strCache>
                <c:ptCount val="2"/>
                <c:pt idx="0">
                  <c:v>نشط Active</c:v>
                </c:pt>
                <c:pt idx="1">
                  <c:v>غير نشط Inactive</c:v>
                </c:pt>
              </c:strCache>
            </c:strRef>
          </c:cat>
          <c:val>
            <c:numRef>
              <c:f>'Figure 1'!$S$12:$S$13</c:f>
              <c:numCache>
                <c:formatCode>#,##0</c:formatCode>
                <c:ptCount val="2"/>
                <c:pt idx="0">
                  <c:v>74937</c:v>
                </c:pt>
                <c:pt idx="1">
                  <c:v>38580</c:v>
                </c:pt>
              </c:numCache>
            </c:numRef>
          </c:val>
          <c:extLst>
            <c:ext xmlns:c16="http://schemas.microsoft.com/office/drawing/2014/chart" uri="{C3380CC4-5D6E-409C-BE32-E72D297353CC}">
              <c16:uniqueId val="{00000004-3088-4FAA-B1EC-8DB9DBACE619}"/>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6204196412022982"/>
          <c:y val="0.48760330578512395"/>
          <c:w val="0.27225165689889874"/>
          <c:h val="0.19008264462809918"/>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zero"/>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ar-QA" sz="1000" b="0" i="0" u="none" strike="noStrike" baseline="0">
                <a:solidFill>
                  <a:srgbClr val="000000"/>
                </a:solidFill>
                <a:latin typeface="Calibri"/>
                <a:ea typeface="Calibri"/>
                <a:cs typeface="Calibri"/>
              </a:defRPr>
            </a:pPr>
            <a:r>
              <a:rPr lang="ar-QA" sz="1050" b="1" i="0" u="none" strike="noStrike" baseline="0">
                <a:solidFill>
                  <a:srgbClr val="000000"/>
                </a:solidFill>
                <a:latin typeface="Calibri"/>
              </a:rPr>
              <a:t>الإناث القطريات  </a:t>
            </a:r>
            <a:r>
              <a:rPr lang="en-US" sz="1050" b="1" i="0" u="none" strike="noStrike" baseline="0">
                <a:solidFill>
                  <a:srgbClr val="000000"/>
                </a:solidFill>
                <a:latin typeface="Calibri"/>
              </a:rPr>
              <a:t>Qatari Females</a:t>
            </a:r>
          </a:p>
        </c:rich>
      </c:tx>
      <c:overlay val="0"/>
    </c:title>
    <c:autoTitleDeleted val="0"/>
    <c:plotArea>
      <c:layout>
        <c:manualLayout>
          <c:layoutTarget val="inner"/>
          <c:xMode val="edge"/>
          <c:yMode val="edge"/>
          <c:x val="0.1441247478600767"/>
          <c:y val="0.26245466074319185"/>
          <c:w val="0.36942495080474447"/>
          <c:h val="0.57945598356290351"/>
        </c:manualLayout>
      </c:layout>
      <c:pieChart>
        <c:varyColors val="1"/>
        <c:ser>
          <c:idx val="0"/>
          <c:order val="0"/>
          <c:tx>
            <c:strRef>
              <c:f>'Figure 1'!$U$11</c:f>
              <c:strCache>
                <c:ptCount val="1"/>
                <c:pt idx="0">
                  <c:v>الاناث القطريات  Qatari Females</c:v>
                </c:pt>
              </c:strCache>
            </c:strRef>
          </c:tx>
          <c:spPr>
            <a:scene3d>
              <a:camera prst="orthographicFront"/>
              <a:lightRig rig="threePt" dir="t"/>
            </a:scene3d>
            <a:sp3d>
              <a:bevelT/>
            </a:sp3d>
          </c:spPr>
          <c:dPt>
            <c:idx val="0"/>
            <c:bubble3D val="0"/>
            <c:explosion val="5"/>
            <c:spPr>
              <a:solidFill>
                <a:schemeClr val="tx2"/>
              </a:solidFill>
              <a:scene3d>
                <a:camera prst="orthographicFront"/>
                <a:lightRig rig="threePt" dir="t"/>
              </a:scene3d>
              <a:sp3d>
                <a:bevelT/>
              </a:sp3d>
            </c:spPr>
            <c:extLst>
              <c:ext xmlns:c16="http://schemas.microsoft.com/office/drawing/2014/chart" uri="{C3380CC4-5D6E-409C-BE32-E72D297353CC}">
                <c16:uniqueId val="{00000001-7F54-46C5-A7DC-FE96132B2F65}"/>
              </c:ext>
            </c:extLst>
          </c:dPt>
          <c:dPt>
            <c:idx val="1"/>
            <c:bubble3D val="0"/>
            <c:spPr>
              <a:solidFill>
                <a:srgbClr val="C00000"/>
              </a:solidFill>
              <a:scene3d>
                <a:camera prst="orthographicFront"/>
                <a:lightRig rig="threePt" dir="t"/>
              </a:scene3d>
              <a:sp3d>
                <a:bevelT/>
              </a:sp3d>
            </c:spPr>
            <c:extLst>
              <c:ext xmlns:c16="http://schemas.microsoft.com/office/drawing/2014/chart" uri="{C3380CC4-5D6E-409C-BE32-E72D297353CC}">
                <c16:uniqueId val="{00000003-7F54-46C5-A7DC-FE96132B2F65}"/>
              </c:ext>
            </c:extLst>
          </c:dPt>
          <c:dLbls>
            <c:dLbl>
              <c:idx val="0"/>
              <c:layout>
                <c:manualLayout>
                  <c:x val="-0.12920002068840397"/>
                  <c:y val="5.7428954661373773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F54-46C5-A7DC-FE96132B2F65}"/>
                </c:ext>
              </c:extLst>
            </c:dLbl>
            <c:dLbl>
              <c:idx val="1"/>
              <c:layout>
                <c:manualLayout>
                  <c:x val="0.12545319529987331"/>
                  <c:y val="-9.922114628402004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F54-46C5-A7DC-FE96132B2F65}"/>
                </c:ext>
              </c:extLst>
            </c:dLbl>
            <c:spPr>
              <a:noFill/>
              <a:ln>
                <a:noFill/>
              </a:ln>
              <a:effectLst/>
            </c:spPr>
            <c:txPr>
              <a:bodyPr/>
              <a:lstStyle/>
              <a:p>
                <a:pPr>
                  <a:defRPr lang="ar-QA" sz="800" b="1" i="0" u="none" strike="noStrike" baseline="0">
                    <a:solidFill>
                      <a:srgbClr val="FFFFFF"/>
                    </a:solidFill>
                    <a:latin typeface="Calibri"/>
                    <a:ea typeface="Calibri"/>
                    <a:cs typeface="Calibri"/>
                  </a:defRPr>
                </a:pPr>
                <a:endParaRPr lang="ar-QA"/>
              </a:p>
            </c:txPr>
            <c:showLegendKey val="0"/>
            <c:showVal val="0"/>
            <c:showCatName val="0"/>
            <c:showSerName val="0"/>
            <c:showPercent val="1"/>
            <c:showBubbleSize val="0"/>
            <c:showLeaderLines val="1"/>
            <c:extLst>
              <c:ext xmlns:c15="http://schemas.microsoft.com/office/drawing/2012/chart" uri="{CE6537A1-D6FC-4f65-9D91-7224C49458BB}"/>
            </c:extLst>
          </c:dLbls>
          <c:cat>
            <c:strRef>
              <c:f>'Figure 1'!$U$12:$U$13</c:f>
              <c:strCache>
                <c:ptCount val="2"/>
                <c:pt idx="0">
                  <c:v>نشيطات Active</c:v>
                </c:pt>
                <c:pt idx="1">
                  <c:v>غير نشيطات Inactive</c:v>
                </c:pt>
              </c:strCache>
            </c:strRef>
          </c:cat>
          <c:val>
            <c:numRef>
              <c:f>'Figure 1'!$V$12:$V$13</c:f>
              <c:numCache>
                <c:formatCode>#,##0</c:formatCode>
                <c:ptCount val="2"/>
                <c:pt idx="0">
                  <c:v>52908</c:v>
                </c:pt>
                <c:pt idx="1">
                  <c:v>66998</c:v>
                </c:pt>
              </c:numCache>
            </c:numRef>
          </c:val>
          <c:extLst>
            <c:ext xmlns:c16="http://schemas.microsoft.com/office/drawing/2014/chart" uri="{C3380CC4-5D6E-409C-BE32-E72D297353CC}">
              <c16:uniqueId val="{00000004-7F54-46C5-A7DC-FE96132B2F6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59102978519462346"/>
          <c:y val="0.41735537190082678"/>
          <c:w val="0.34564688330578447"/>
          <c:h val="0.23140495867768596"/>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zero"/>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ar-QA" sz="1050" b="1" i="0" u="none" strike="noStrike" baseline="0">
                <a:solidFill>
                  <a:srgbClr val="000000"/>
                </a:solidFill>
                <a:latin typeface="Calibri"/>
                <a:ea typeface="Calibri"/>
                <a:cs typeface="Calibri"/>
              </a:defRPr>
            </a:pPr>
            <a:r>
              <a:rPr lang="ar-QA"/>
              <a:t>الذكور</a:t>
            </a:r>
            <a:r>
              <a:rPr lang="ar-QA" baseline="0"/>
              <a:t> </a:t>
            </a:r>
            <a:r>
              <a:rPr lang="ar-QA"/>
              <a:t>غير القطريين  </a:t>
            </a:r>
            <a:r>
              <a:rPr lang="en-US"/>
              <a:t>Non-Qatari Males</a:t>
            </a:r>
          </a:p>
        </c:rich>
      </c:tx>
      <c:overlay val="0"/>
    </c:title>
    <c:autoTitleDeleted val="0"/>
    <c:plotArea>
      <c:layout>
        <c:manualLayout>
          <c:layoutTarget val="inner"/>
          <c:xMode val="edge"/>
          <c:yMode val="edge"/>
          <c:x val="5.5061552499847663E-2"/>
          <c:y val="0.17399762387903972"/>
          <c:w val="0.4260551714557983"/>
          <c:h val="0.71028581771656374"/>
        </c:manualLayout>
      </c:layout>
      <c:pieChart>
        <c:varyColors val="1"/>
        <c:ser>
          <c:idx val="0"/>
          <c:order val="0"/>
          <c:tx>
            <c:strRef>
              <c:f>'Figure 1'!$R$17</c:f>
              <c:strCache>
                <c:ptCount val="1"/>
                <c:pt idx="0">
                  <c:v>الذكور غير القطريين  Non-Qatari Males</c:v>
                </c:pt>
              </c:strCache>
            </c:strRef>
          </c:tx>
          <c:spPr>
            <a:scene3d>
              <a:camera prst="orthographicFront"/>
              <a:lightRig rig="threePt" dir="t"/>
            </a:scene3d>
            <a:sp3d>
              <a:bevelT/>
            </a:sp3d>
          </c:spPr>
          <c:explosion val="25"/>
          <c:dPt>
            <c:idx val="0"/>
            <c:bubble3D val="0"/>
            <c:spPr>
              <a:solidFill>
                <a:schemeClr val="tx2"/>
              </a:solidFill>
              <a:scene3d>
                <a:camera prst="orthographicFront"/>
                <a:lightRig rig="threePt" dir="t"/>
              </a:scene3d>
              <a:sp3d>
                <a:bevelT/>
              </a:sp3d>
            </c:spPr>
            <c:extLst>
              <c:ext xmlns:c16="http://schemas.microsoft.com/office/drawing/2014/chart" uri="{C3380CC4-5D6E-409C-BE32-E72D297353CC}">
                <c16:uniqueId val="{00000001-9D62-4261-BD12-FBF551C7EDFF}"/>
              </c:ext>
            </c:extLst>
          </c:dPt>
          <c:dPt>
            <c:idx val="1"/>
            <c:bubble3D val="0"/>
            <c:explosion val="0"/>
            <c:spPr>
              <a:solidFill>
                <a:srgbClr val="C00000"/>
              </a:solidFill>
              <a:scene3d>
                <a:camera prst="orthographicFront"/>
                <a:lightRig rig="threePt" dir="t"/>
              </a:scene3d>
              <a:sp3d>
                <a:bevelT/>
              </a:sp3d>
            </c:spPr>
            <c:extLst>
              <c:ext xmlns:c16="http://schemas.microsoft.com/office/drawing/2014/chart" uri="{C3380CC4-5D6E-409C-BE32-E72D297353CC}">
                <c16:uniqueId val="{00000003-9D62-4261-BD12-FBF551C7EDFF}"/>
              </c:ext>
            </c:extLst>
          </c:dPt>
          <c:dLbls>
            <c:dLbl>
              <c:idx val="0"/>
              <c:layout>
                <c:manualLayout>
                  <c:x val="4.0271499239471813E-2"/>
                  <c:y val="-0.256353147913053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9D62-4261-BD12-FBF551C7EDFF}"/>
                </c:ext>
              </c:extLst>
            </c:dLbl>
            <c:dLbl>
              <c:idx val="1"/>
              <c:layout>
                <c:manualLayout>
                  <c:x val="-9.5581546303866199E-2"/>
                  <c:y val="1.1946489489069952E-2"/>
                </c:manualLayout>
              </c:layout>
              <c:spPr/>
              <c:txPr>
                <a:bodyPr/>
                <a:lstStyle/>
                <a:p>
                  <a:pPr>
                    <a:defRPr lang="ar-QA" sz="800" b="1" i="0" u="none" strike="noStrike" baseline="0">
                      <a:solidFill>
                        <a:srgbClr val="000000"/>
                      </a:solidFill>
                      <a:latin typeface="Calibri"/>
                      <a:ea typeface="Calibri"/>
                      <a:cs typeface="Calibri"/>
                    </a:defRPr>
                  </a:pPr>
                  <a:endParaRPr lang="ar-QA"/>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9D62-4261-BD12-FBF551C7EDFF}"/>
                </c:ext>
              </c:extLst>
            </c:dLbl>
            <c:spPr>
              <a:noFill/>
              <a:ln>
                <a:noFill/>
              </a:ln>
              <a:effectLst/>
            </c:spPr>
            <c:txPr>
              <a:bodyPr/>
              <a:lstStyle/>
              <a:p>
                <a:pPr>
                  <a:defRPr lang="ar-QA" sz="800" b="1" i="0" u="none" strike="noStrike" baseline="0">
                    <a:solidFill>
                      <a:srgbClr val="FFFFFF"/>
                    </a:solidFill>
                    <a:latin typeface="Calibri"/>
                    <a:ea typeface="Calibri"/>
                    <a:cs typeface="Calibri"/>
                  </a:defRPr>
                </a:pPr>
                <a:endParaRPr lang="ar-QA"/>
              </a:p>
            </c:txPr>
            <c:showLegendKey val="0"/>
            <c:showVal val="0"/>
            <c:showCatName val="0"/>
            <c:showSerName val="0"/>
            <c:showPercent val="1"/>
            <c:showBubbleSize val="0"/>
            <c:showLeaderLines val="1"/>
            <c:extLst>
              <c:ext xmlns:c15="http://schemas.microsoft.com/office/drawing/2012/chart" uri="{CE6537A1-D6FC-4f65-9D91-7224C49458BB}"/>
            </c:extLst>
          </c:dLbls>
          <c:cat>
            <c:strRef>
              <c:f>'Figure 1'!$R$18:$R$19</c:f>
              <c:strCache>
                <c:ptCount val="2"/>
                <c:pt idx="0">
                  <c:v>نشط Active</c:v>
                </c:pt>
                <c:pt idx="1">
                  <c:v>غير نشط Inactive</c:v>
                </c:pt>
              </c:strCache>
            </c:strRef>
          </c:cat>
          <c:val>
            <c:numRef>
              <c:f>'Figure 1'!$S$18:$S$19</c:f>
              <c:numCache>
                <c:formatCode>#,##0</c:formatCode>
                <c:ptCount val="2"/>
                <c:pt idx="0">
                  <c:v>1821067</c:v>
                </c:pt>
                <c:pt idx="1">
                  <c:v>48939</c:v>
                </c:pt>
              </c:numCache>
            </c:numRef>
          </c:val>
          <c:extLst>
            <c:ext xmlns:c16="http://schemas.microsoft.com/office/drawing/2014/chart" uri="{C3380CC4-5D6E-409C-BE32-E72D297353CC}">
              <c16:uniqueId val="{00000004-9D62-4261-BD12-FBF551C7EDFF}"/>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61518403241578179"/>
          <c:y val="0.50672756693080623"/>
          <c:w val="0.27225165689889874"/>
          <c:h val="0.20627847857360254"/>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zero"/>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ar-QA" sz="1000" b="0" i="0" u="none" strike="noStrike" baseline="0">
                <a:solidFill>
                  <a:srgbClr val="000000"/>
                </a:solidFill>
                <a:latin typeface="Calibri"/>
                <a:ea typeface="Calibri"/>
                <a:cs typeface="Calibri"/>
              </a:defRPr>
            </a:pPr>
            <a:r>
              <a:rPr lang="ar-QA" sz="1050" b="1" i="0" u="none" strike="noStrike" baseline="0">
                <a:solidFill>
                  <a:srgbClr val="000000"/>
                </a:solidFill>
                <a:latin typeface="Calibri"/>
              </a:rPr>
              <a:t>الإناث غير القطريات  </a:t>
            </a:r>
            <a:r>
              <a:rPr lang="en-US" sz="1050" b="1" i="0" u="none" strike="noStrike" baseline="0">
                <a:solidFill>
                  <a:srgbClr val="000000"/>
                </a:solidFill>
                <a:latin typeface="Calibri"/>
              </a:rPr>
              <a:t>Non-Qatari Females</a:t>
            </a:r>
          </a:p>
        </c:rich>
      </c:tx>
      <c:overlay val="0"/>
    </c:title>
    <c:autoTitleDeleted val="0"/>
    <c:plotArea>
      <c:layout>
        <c:manualLayout>
          <c:layoutTarget val="inner"/>
          <c:xMode val="edge"/>
          <c:yMode val="edge"/>
          <c:x val="0.14802186416169544"/>
          <c:y val="0.24915908767027928"/>
          <c:w val="0.36498364562580088"/>
          <c:h val="0.65489584087728714"/>
        </c:manualLayout>
      </c:layout>
      <c:pieChart>
        <c:varyColors val="1"/>
        <c:ser>
          <c:idx val="0"/>
          <c:order val="0"/>
          <c:tx>
            <c:strRef>
              <c:f>'Figure 1'!$U$17</c:f>
              <c:strCache>
                <c:ptCount val="1"/>
                <c:pt idx="0">
                  <c:v>الاناث غير القطريات  Non-Qatari Females</c:v>
                </c:pt>
              </c:strCache>
            </c:strRef>
          </c:tx>
          <c:spPr>
            <a:scene3d>
              <a:camera prst="orthographicFront"/>
              <a:lightRig rig="threePt" dir="t"/>
            </a:scene3d>
            <a:sp3d>
              <a:bevelT/>
            </a:sp3d>
          </c:spPr>
          <c:dPt>
            <c:idx val="0"/>
            <c:bubble3D val="0"/>
            <c:spPr>
              <a:solidFill>
                <a:schemeClr val="tx2"/>
              </a:solidFill>
              <a:scene3d>
                <a:camera prst="orthographicFront"/>
                <a:lightRig rig="threePt" dir="t"/>
              </a:scene3d>
              <a:sp3d>
                <a:bevelT/>
              </a:sp3d>
            </c:spPr>
            <c:extLst>
              <c:ext xmlns:c16="http://schemas.microsoft.com/office/drawing/2014/chart" uri="{C3380CC4-5D6E-409C-BE32-E72D297353CC}">
                <c16:uniqueId val="{00000001-7DA8-44EF-B114-8DBA9A35ECC9}"/>
              </c:ext>
            </c:extLst>
          </c:dPt>
          <c:dPt>
            <c:idx val="1"/>
            <c:bubble3D val="0"/>
            <c:explosion val="8"/>
            <c:spPr>
              <a:solidFill>
                <a:srgbClr val="C00000"/>
              </a:solidFill>
              <a:scene3d>
                <a:camera prst="orthographicFront"/>
                <a:lightRig rig="threePt" dir="t"/>
              </a:scene3d>
              <a:sp3d>
                <a:bevelT/>
              </a:sp3d>
            </c:spPr>
            <c:extLst>
              <c:ext xmlns:c16="http://schemas.microsoft.com/office/drawing/2014/chart" uri="{C3380CC4-5D6E-409C-BE32-E72D297353CC}">
                <c16:uniqueId val="{00000003-7DA8-44EF-B114-8DBA9A35ECC9}"/>
              </c:ext>
            </c:extLst>
          </c:dPt>
          <c:dLbls>
            <c:dLbl>
              <c:idx val="0"/>
              <c:layout>
                <c:manualLayout>
                  <c:x val="-0.14765750721036469"/>
                  <c:y val="-9.2189309854906309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DA8-44EF-B114-8DBA9A35ECC9}"/>
                </c:ext>
              </c:extLst>
            </c:dLbl>
            <c:dLbl>
              <c:idx val="1"/>
              <c:layout>
                <c:manualLayout>
                  <c:x val="0.12048121842177259"/>
                  <c:y val="9.2814030188892588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DA8-44EF-B114-8DBA9A35ECC9}"/>
                </c:ext>
              </c:extLst>
            </c:dLbl>
            <c:spPr>
              <a:noFill/>
              <a:ln>
                <a:noFill/>
              </a:ln>
              <a:effectLst/>
            </c:spPr>
            <c:txPr>
              <a:bodyPr/>
              <a:lstStyle/>
              <a:p>
                <a:pPr>
                  <a:defRPr lang="ar-QA" sz="800" b="1" i="0" u="none" strike="noStrike" baseline="0">
                    <a:solidFill>
                      <a:srgbClr val="FFFFFF"/>
                    </a:solidFill>
                    <a:latin typeface="Calibri"/>
                    <a:ea typeface="Calibri"/>
                    <a:cs typeface="Calibri"/>
                  </a:defRPr>
                </a:pPr>
                <a:endParaRPr lang="ar-QA"/>
              </a:p>
            </c:txPr>
            <c:showLegendKey val="0"/>
            <c:showVal val="0"/>
            <c:showCatName val="0"/>
            <c:showSerName val="0"/>
            <c:showPercent val="1"/>
            <c:showBubbleSize val="0"/>
            <c:showLeaderLines val="1"/>
            <c:extLst>
              <c:ext xmlns:c15="http://schemas.microsoft.com/office/drawing/2012/chart" uri="{CE6537A1-D6FC-4f65-9D91-7224C49458BB}"/>
            </c:extLst>
          </c:dLbls>
          <c:cat>
            <c:strRef>
              <c:f>'Figure 1'!$U$18:$U$19</c:f>
              <c:strCache>
                <c:ptCount val="2"/>
                <c:pt idx="0">
                  <c:v>نشيطات Active</c:v>
                </c:pt>
                <c:pt idx="1">
                  <c:v>غير نشيطات Inactive</c:v>
                </c:pt>
              </c:strCache>
            </c:strRef>
          </c:cat>
          <c:val>
            <c:numRef>
              <c:f>'Figure 1'!$V$18:$V$19</c:f>
              <c:numCache>
                <c:formatCode>#,##0</c:formatCode>
                <c:ptCount val="2"/>
                <c:pt idx="0">
                  <c:v>337612</c:v>
                </c:pt>
                <c:pt idx="1">
                  <c:v>153814</c:v>
                </c:pt>
              </c:numCache>
            </c:numRef>
          </c:val>
          <c:extLst>
            <c:ext xmlns:c16="http://schemas.microsoft.com/office/drawing/2014/chart" uri="{C3380CC4-5D6E-409C-BE32-E72D297353CC}">
              <c16:uniqueId val="{00000004-7DA8-44EF-B114-8DBA9A35ECC9}"/>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59416445623342173"/>
          <c:y val="0.48879030792440636"/>
          <c:w val="0.35809018567639256"/>
          <c:h val="0.25560594084120314"/>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zero"/>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ar-QA"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الذكور القطريون </a:t>
            </a:r>
            <a:r>
              <a:rPr lang="ar-QA" sz="1000" b="0" i="0" u="none" strike="noStrike" baseline="0">
                <a:solidFill>
                  <a:srgbClr val="000000"/>
                </a:solidFill>
                <a:latin typeface="Arial"/>
                <a:cs typeface="Arial"/>
              </a:rPr>
              <a:t>( 15 سنة فأكثر) غير النشيطين اقتصادياً وأسبابه</a:t>
            </a:r>
          </a:p>
          <a:p>
            <a:pPr>
              <a:defRPr lang="ar-QA"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rPr>
              <a:t>Qatari males age (15+) economically inactive by Reason</a:t>
            </a:r>
          </a:p>
        </c:rich>
      </c:tx>
      <c:layout>
        <c:manualLayout>
          <c:xMode val="edge"/>
          <c:yMode val="edge"/>
          <c:x val="0.14653424003817711"/>
          <c:y val="6.0061309437547325E-2"/>
        </c:manualLayout>
      </c:layout>
      <c:overlay val="0"/>
    </c:title>
    <c:autoTitleDeleted val="0"/>
    <c:plotArea>
      <c:layout>
        <c:manualLayout>
          <c:layoutTarget val="inner"/>
          <c:xMode val="edge"/>
          <c:yMode val="edge"/>
          <c:x val="0.13485242926105973"/>
          <c:y val="0.23196819806586094"/>
          <c:w val="0.83390285228155581"/>
          <c:h val="0.62844874498805414"/>
        </c:manualLayout>
      </c:layout>
      <c:barChart>
        <c:barDir val="col"/>
        <c:grouping val="clustered"/>
        <c:varyColors val="0"/>
        <c:ser>
          <c:idx val="0"/>
          <c:order val="0"/>
          <c:tx>
            <c:strRef>
              <c:f>'Figure 2'!$O$7</c:f>
              <c:strCache>
                <c:ptCount val="1"/>
                <c:pt idx="0">
                  <c:v>الذكور القطريين</c:v>
                </c:pt>
              </c:strCache>
            </c:strRef>
          </c:tx>
          <c:spPr>
            <a:scene3d>
              <a:camera prst="orthographicFront"/>
              <a:lightRig rig="threePt" dir="t"/>
            </a:scene3d>
            <a:sp3d>
              <a:bevelT/>
            </a:sp3d>
          </c:spPr>
          <c:invertIfNegative val="0"/>
          <c:dPt>
            <c:idx val="0"/>
            <c:invertIfNegative val="0"/>
            <c:bubble3D val="0"/>
            <c:spPr>
              <a:solidFill>
                <a:schemeClr val="tx2"/>
              </a:solidFill>
              <a:scene3d>
                <a:camera prst="orthographicFront"/>
                <a:lightRig rig="threePt" dir="t"/>
              </a:scene3d>
              <a:sp3d>
                <a:bevelT/>
              </a:sp3d>
            </c:spPr>
            <c:extLst>
              <c:ext xmlns:c16="http://schemas.microsoft.com/office/drawing/2014/chart" uri="{C3380CC4-5D6E-409C-BE32-E72D297353CC}">
                <c16:uniqueId val="{00000001-2CA9-4395-B3B2-200A600A9DA5}"/>
              </c:ext>
            </c:extLst>
          </c:dPt>
          <c:dPt>
            <c:idx val="1"/>
            <c:invertIfNegative val="0"/>
            <c:bubble3D val="0"/>
            <c:spPr>
              <a:solidFill>
                <a:schemeClr val="bg2">
                  <a:lumMod val="50000"/>
                </a:schemeClr>
              </a:solidFill>
              <a:scene3d>
                <a:camera prst="orthographicFront"/>
                <a:lightRig rig="threePt" dir="t"/>
              </a:scene3d>
              <a:sp3d>
                <a:bevelT/>
              </a:sp3d>
            </c:spPr>
            <c:extLst>
              <c:ext xmlns:c16="http://schemas.microsoft.com/office/drawing/2014/chart" uri="{C3380CC4-5D6E-409C-BE32-E72D297353CC}">
                <c16:uniqueId val="{00000003-2CA9-4395-B3B2-200A600A9DA5}"/>
              </c:ext>
            </c:extLst>
          </c:dPt>
          <c:dPt>
            <c:idx val="2"/>
            <c:invertIfNegative val="0"/>
            <c:bubble3D val="0"/>
            <c:spPr>
              <a:solidFill>
                <a:srgbClr val="C00000"/>
              </a:solidFill>
              <a:scene3d>
                <a:camera prst="orthographicFront"/>
                <a:lightRig rig="threePt" dir="t"/>
              </a:scene3d>
              <a:sp3d>
                <a:bevelT/>
              </a:sp3d>
            </c:spPr>
            <c:extLst>
              <c:ext xmlns:c16="http://schemas.microsoft.com/office/drawing/2014/chart" uri="{C3380CC4-5D6E-409C-BE32-E72D297353CC}">
                <c16:uniqueId val="{00000005-2CA9-4395-B3B2-200A600A9DA5}"/>
              </c:ext>
            </c:extLst>
          </c:dPt>
          <c:dPt>
            <c:idx val="3"/>
            <c:invertIfNegative val="0"/>
            <c:bubble3D val="0"/>
            <c:spPr>
              <a:solidFill>
                <a:schemeClr val="accent4">
                  <a:lumMod val="75000"/>
                </a:schemeClr>
              </a:solidFill>
              <a:scene3d>
                <a:camera prst="orthographicFront"/>
                <a:lightRig rig="threePt" dir="t"/>
              </a:scene3d>
              <a:sp3d>
                <a:bevelT/>
              </a:sp3d>
            </c:spPr>
            <c:extLst>
              <c:ext xmlns:c16="http://schemas.microsoft.com/office/drawing/2014/chart" uri="{C3380CC4-5D6E-409C-BE32-E72D297353CC}">
                <c16:uniqueId val="{00000007-2CA9-4395-B3B2-200A600A9DA5}"/>
              </c:ext>
            </c:extLst>
          </c:dPt>
          <c:dLbls>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2'!$O$8:$O$11</c:f>
              <c:strCache>
                <c:ptCount val="4"/>
                <c:pt idx="0">
                  <c:v>متفرغ للدراسة
Student</c:v>
                </c:pt>
                <c:pt idx="1">
                  <c:v>عاجز
Disabled</c:v>
                </c:pt>
                <c:pt idx="2">
                  <c:v>متقاعد
Retired</c:v>
                </c:pt>
                <c:pt idx="3">
                  <c:v>أخرى
Other</c:v>
                </c:pt>
              </c:strCache>
            </c:strRef>
          </c:cat>
          <c:val>
            <c:numRef>
              <c:f>'Figure 2'!$P$8:$P$11</c:f>
              <c:numCache>
                <c:formatCode>0.0%</c:formatCode>
                <c:ptCount val="4"/>
                <c:pt idx="0">
                  <c:v>0.60616899948159664</c:v>
                </c:pt>
                <c:pt idx="1">
                  <c:v>4.4297563504406431E-2</c:v>
                </c:pt>
                <c:pt idx="2">
                  <c:v>0.29442716433385174</c:v>
                </c:pt>
                <c:pt idx="3">
                  <c:v>5.5106272680145153E-2</c:v>
                </c:pt>
              </c:numCache>
            </c:numRef>
          </c:val>
          <c:extLst>
            <c:ext xmlns:c16="http://schemas.microsoft.com/office/drawing/2014/chart" uri="{C3380CC4-5D6E-409C-BE32-E72D297353CC}">
              <c16:uniqueId val="{00000008-2CA9-4395-B3B2-200A600A9DA5}"/>
            </c:ext>
          </c:extLst>
        </c:ser>
        <c:dLbls>
          <c:showLegendKey val="0"/>
          <c:showVal val="0"/>
          <c:showCatName val="0"/>
          <c:showSerName val="0"/>
          <c:showPercent val="0"/>
          <c:showBubbleSize val="0"/>
        </c:dLbls>
        <c:gapWidth val="150"/>
        <c:axId val="125384960"/>
        <c:axId val="125390848"/>
      </c:barChart>
      <c:catAx>
        <c:axId val="125384960"/>
        <c:scaling>
          <c:orientation val="minMax"/>
        </c:scaling>
        <c:delete val="0"/>
        <c:axPos val="b"/>
        <c:numFmt formatCode="General" sourceLinked="1"/>
        <c:majorTickMark val="out"/>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390848"/>
        <c:crosses val="autoZero"/>
        <c:auto val="1"/>
        <c:lblAlgn val="ctr"/>
        <c:lblOffset val="100"/>
        <c:noMultiLvlLbl val="0"/>
      </c:catAx>
      <c:valAx>
        <c:axId val="125390848"/>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out"/>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384960"/>
        <c:crosses val="autoZero"/>
        <c:crossBetween val="between"/>
      </c:valAx>
      <c:spPr>
        <a:noFill/>
        <a:ln w="25400">
          <a:noFill/>
        </a:ln>
      </c:spPr>
    </c:plotArea>
    <c:plotVisOnly val="1"/>
    <c:dispBlanksAs val="gap"/>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ar-QA"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الإناث القطريات </a:t>
            </a:r>
            <a:r>
              <a:rPr lang="ar-QA" sz="1000" b="0" i="0" u="none" strike="noStrike" baseline="0">
                <a:solidFill>
                  <a:srgbClr val="000000"/>
                </a:solidFill>
                <a:latin typeface="Arial"/>
                <a:cs typeface="Arial"/>
              </a:rPr>
              <a:t>( 15 سنة فأكثر) غير النشيطات اقتصادياً وأسبابه</a:t>
            </a:r>
            <a:endParaRPr lang="ar-QA" sz="1000" b="1" i="0" u="none" strike="noStrike" baseline="0">
              <a:solidFill>
                <a:srgbClr val="000000"/>
              </a:solidFill>
              <a:latin typeface="Calibri"/>
            </a:endParaRPr>
          </a:p>
          <a:p>
            <a:pPr>
              <a:defRPr lang="ar-QA"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rPr>
              <a:t>Qatari females age (15+) economically inactive by Reason</a:t>
            </a:r>
          </a:p>
        </c:rich>
      </c:tx>
      <c:layout>
        <c:manualLayout>
          <c:xMode val="edge"/>
          <c:yMode val="edge"/>
          <c:x val="0.1529781991536773"/>
          <c:y val="5.6487434483533626E-2"/>
        </c:manualLayout>
      </c:layout>
      <c:overlay val="0"/>
    </c:title>
    <c:autoTitleDeleted val="0"/>
    <c:plotArea>
      <c:layout>
        <c:manualLayout>
          <c:layoutTarget val="inner"/>
          <c:xMode val="edge"/>
          <c:yMode val="edge"/>
          <c:x val="0.12741497005437141"/>
          <c:y val="0.22244489446334403"/>
          <c:w val="0.84325027369660654"/>
          <c:h val="0.62307878794059879"/>
        </c:manualLayout>
      </c:layout>
      <c:barChart>
        <c:barDir val="col"/>
        <c:grouping val="clustered"/>
        <c:varyColors val="0"/>
        <c:ser>
          <c:idx val="0"/>
          <c:order val="0"/>
          <c:tx>
            <c:strRef>
              <c:f>'Figure 2'!$R$7</c:f>
              <c:strCache>
                <c:ptCount val="1"/>
                <c:pt idx="0">
                  <c:v>الاناث القطريات</c:v>
                </c:pt>
              </c:strCache>
            </c:strRef>
          </c:tx>
          <c:spPr>
            <a:solidFill>
              <a:schemeClr val="accent4">
                <a:lumMod val="75000"/>
              </a:schemeClr>
            </a:solidFill>
            <a:scene3d>
              <a:camera prst="orthographicFront"/>
              <a:lightRig rig="threePt" dir="t"/>
            </a:scene3d>
            <a:sp3d>
              <a:bevelT/>
            </a:sp3d>
          </c:spPr>
          <c:invertIfNegative val="0"/>
          <c:dPt>
            <c:idx val="0"/>
            <c:invertIfNegative val="0"/>
            <c:bubble3D val="0"/>
            <c:spPr>
              <a:solidFill>
                <a:schemeClr val="accent3">
                  <a:lumMod val="75000"/>
                </a:schemeClr>
              </a:solidFill>
              <a:scene3d>
                <a:camera prst="orthographicFront"/>
                <a:lightRig rig="threePt" dir="t"/>
              </a:scene3d>
              <a:sp3d>
                <a:bevelT/>
              </a:sp3d>
            </c:spPr>
            <c:extLst>
              <c:ext xmlns:c16="http://schemas.microsoft.com/office/drawing/2014/chart" uri="{C3380CC4-5D6E-409C-BE32-E72D297353CC}">
                <c16:uniqueId val="{00000001-E8D5-4F7C-A771-EA76C3960C09}"/>
              </c:ext>
            </c:extLst>
          </c:dPt>
          <c:dPt>
            <c:idx val="1"/>
            <c:invertIfNegative val="0"/>
            <c:bubble3D val="0"/>
            <c:spPr>
              <a:solidFill>
                <a:schemeClr val="tx2"/>
              </a:solidFill>
              <a:scene3d>
                <a:camera prst="orthographicFront"/>
                <a:lightRig rig="threePt" dir="t"/>
              </a:scene3d>
              <a:sp3d>
                <a:bevelT/>
              </a:sp3d>
            </c:spPr>
            <c:extLst>
              <c:ext xmlns:c16="http://schemas.microsoft.com/office/drawing/2014/chart" uri="{C3380CC4-5D6E-409C-BE32-E72D297353CC}">
                <c16:uniqueId val="{00000003-E8D5-4F7C-A771-EA76C3960C09}"/>
              </c:ext>
            </c:extLst>
          </c:dPt>
          <c:dPt>
            <c:idx val="2"/>
            <c:invertIfNegative val="0"/>
            <c:bubble3D val="0"/>
            <c:spPr>
              <a:solidFill>
                <a:schemeClr val="bg2">
                  <a:lumMod val="50000"/>
                </a:schemeClr>
              </a:solidFill>
              <a:scene3d>
                <a:camera prst="orthographicFront"/>
                <a:lightRig rig="threePt" dir="t"/>
              </a:scene3d>
              <a:sp3d>
                <a:bevelT/>
              </a:sp3d>
            </c:spPr>
            <c:extLst>
              <c:ext xmlns:c16="http://schemas.microsoft.com/office/drawing/2014/chart" uri="{C3380CC4-5D6E-409C-BE32-E72D297353CC}">
                <c16:uniqueId val="{00000005-E8D5-4F7C-A771-EA76C3960C09}"/>
              </c:ext>
            </c:extLst>
          </c:dPt>
          <c:dPt>
            <c:idx val="3"/>
            <c:invertIfNegative val="0"/>
            <c:bubble3D val="0"/>
            <c:spPr>
              <a:solidFill>
                <a:srgbClr val="C00000"/>
              </a:solidFill>
              <a:scene3d>
                <a:camera prst="orthographicFront"/>
                <a:lightRig rig="threePt" dir="t"/>
              </a:scene3d>
              <a:sp3d>
                <a:bevelT/>
              </a:sp3d>
            </c:spPr>
            <c:extLst>
              <c:ext xmlns:c16="http://schemas.microsoft.com/office/drawing/2014/chart" uri="{C3380CC4-5D6E-409C-BE32-E72D297353CC}">
                <c16:uniqueId val="{00000007-E8D5-4F7C-A771-EA76C3960C09}"/>
              </c:ext>
            </c:extLst>
          </c:dPt>
          <c:dLbls>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2'!$R$8:$R$12</c:f>
              <c:strCache>
                <c:ptCount val="5"/>
                <c:pt idx="0">
                  <c:v>التفرغ لأعمال المنزل
Homemaker</c:v>
                </c:pt>
                <c:pt idx="1">
                  <c:v>متفرغ للدراسة
Student</c:v>
                </c:pt>
                <c:pt idx="2">
                  <c:v>عاجز
Disabled</c:v>
                </c:pt>
                <c:pt idx="3">
                  <c:v>متقاعد
Retired</c:v>
                </c:pt>
                <c:pt idx="4">
                  <c:v>أخرى
Other</c:v>
                </c:pt>
              </c:strCache>
            </c:strRef>
          </c:cat>
          <c:val>
            <c:numRef>
              <c:f>'Figure 2'!$S$8:$S$12</c:f>
              <c:numCache>
                <c:formatCode>0.0%</c:formatCode>
                <c:ptCount val="5"/>
                <c:pt idx="0">
                  <c:v>0.42707244992387833</c:v>
                </c:pt>
                <c:pt idx="1">
                  <c:v>0.43568464730290457</c:v>
                </c:pt>
                <c:pt idx="2">
                  <c:v>1.434371175258963E-2</c:v>
                </c:pt>
                <c:pt idx="3">
                  <c:v>0.10313740708677871</c:v>
                </c:pt>
                <c:pt idx="4">
                  <c:v>1.9761783933848771E-2</c:v>
                </c:pt>
              </c:numCache>
            </c:numRef>
          </c:val>
          <c:extLst>
            <c:ext xmlns:c16="http://schemas.microsoft.com/office/drawing/2014/chart" uri="{C3380CC4-5D6E-409C-BE32-E72D297353CC}">
              <c16:uniqueId val="{0000000A-E8D5-4F7C-A771-EA76C3960C09}"/>
            </c:ext>
          </c:extLst>
        </c:ser>
        <c:dLbls>
          <c:showLegendKey val="0"/>
          <c:showVal val="0"/>
          <c:showCatName val="0"/>
          <c:showSerName val="0"/>
          <c:showPercent val="0"/>
          <c:showBubbleSize val="0"/>
        </c:dLbls>
        <c:gapWidth val="150"/>
        <c:axId val="125418880"/>
        <c:axId val="125428864"/>
      </c:barChart>
      <c:catAx>
        <c:axId val="125418880"/>
        <c:scaling>
          <c:orientation val="minMax"/>
        </c:scaling>
        <c:delete val="0"/>
        <c:axPos val="b"/>
        <c:numFmt formatCode="General" sourceLinked="1"/>
        <c:majorTickMark val="out"/>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428864"/>
        <c:crosses val="autoZero"/>
        <c:auto val="1"/>
        <c:lblAlgn val="ctr"/>
        <c:lblOffset val="100"/>
        <c:noMultiLvlLbl val="0"/>
      </c:catAx>
      <c:valAx>
        <c:axId val="125428864"/>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out"/>
        <c:minorTickMark val="none"/>
        <c:tickLblPos val="nextTo"/>
        <c:spPr>
          <a:noFill/>
        </c:spPr>
        <c:txPr>
          <a:bodyPr rot="0" vert="horz"/>
          <a:lstStyle/>
          <a:p>
            <a:pPr>
              <a:defRPr lang="ar-QA" sz="1000" b="0" i="0" u="none" strike="noStrike" baseline="0">
                <a:solidFill>
                  <a:srgbClr val="000000"/>
                </a:solidFill>
                <a:latin typeface="Calibri"/>
                <a:ea typeface="Calibri"/>
                <a:cs typeface="Calibri"/>
              </a:defRPr>
            </a:pPr>
            <a:endParaRPr lang="ar-QA"/>
          </a:p>
        </c:txPr>
        <c:crossAx val="125418880"/>
        <c:crosses val="autoZero"/>
        <c:crossBetween val="between"/>
      </c:valAx>
      <c:spPr>
        <a:noFill/>
        <a:ln w="25400">
          <a:noFill/>
        </a:ln>
      </c:spPr>
    </c:plotArea>
    <c:plotVisOnly val="1"/>
    <c:dispBlanksAs val="gap"/>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18670150854441"/>
          <c:y val="7.1881659889602142E-2"/>
          <c:w val="0.8706737484253636"/>
          <c:h val="0.50855084324843525"/>
        </c:manualLayout>
      </c:layout>
      <c:barChart>
        <c:barDir val="col"/>
        <c:grouping val="clustered"/>
        <c:varyColors val="0"/>
        <c:ser>
          <c:idx val="0"/>
          <c:order val="0"/>
          <c:tx>
            <c:strRef>
              <c:f>'Figure 3'!$T$12</c:f>
              <c:strCache>
                <c:ptCount val="1"/>
                <c:pt idx="0">
                  <c:v>قطري
Qatari</c:v>
                </c:pt>
              </c:strCache>
            </c:strRef>
          </c:tx>
          <c:spPr>
            <a:solidFill>
              <a:schemeClr val="tx2">
                <a:lumMod val="75000"/>
              </a:schemeClr>
            </a:solidFill>
            <a:scene3d>
              <a:camera prst="orthographicFront"/>
              <a:lightRig rig="threePt" dir="t"/>
            </a:scene3d>
            <a:sp3d>
              <a:bevelT/>
            </a:sp3d>
          </c:spPr>
          <c:invertIfNegative val="0"/>
          <c:cat>
            <c:strRef>
              <c:f>'Figure 3'!$Q$13:$Q$18</c:f>
              <c:strCache>
                <c:ptCount val="6"/>
                <c:pt idx="0">
                  <c:v>قلة فرص العمل
Lack of Job Opportunities</c:v>
                </c:pt>
                <c:pt idx="1">
                  <c:v>نقص الخبرة
Lack of Experience</c:v>
                </c:pt>
                <c:pt idx="2">
                  <c:v>قلة الأجر
Low Wage</c:v>
                </c:pt>
                <c:pt idx="3">
                  <c:v>عدم وجود العمل المناسب
Lack of Suitable Work</c:v>
                </c:pt>
                <c:pt idx="4">
                  <c:v>عدم وجود مؤهلات علمية مناسبة
Lack of Adequate Academic Qualifications</c:v>
                </c:pt>
                <c:pt idx="5">
                  <c:v>أخرى
Others</c:v>
                </c:pt>
              </c:strCache>
            </c:strRef>
          </c:cat>
          <c:val>
            <c:numRef>
              <c:f>'Figure 3'!$T$13:$T$18</c:f>
              <c:numCache>
                <c:formatCode>0.0%</c:formatCode>
                <c:ptCount val="6"/>
                <c:pt idx="0">
                  <c:v>0</c:v>
                </c:pt>
                <c:pt idx="1">
                  <c:v>0.35904628330995791</c:v>
                </c:pt>
                <c:pt idx="2">
                  <c:v>0</c:v>
                </c:pt>
                <c:pt idx="3">
                  <c:v>0.36325385694249651</c:v>
                </c:pt>
                <c:pt idx="4">
                  <c:v>0.18373071528751753</c:v>
                </c:pt>
                <c:pt idx="5">
                  <c:v>9.3969144460028048E-2</c:v>
                </c:pt>
              </c:numCache>
            </c:numRef>
          </c:val>
          <c:extLst>
            <c:ext xmlns:c16="http://schemas.microsoft.com/office/drawing/2014/chart" uri="{C3380CC4-5D6E-409C-BE32-E72D297353CC}">
              <c16:uniqueId val="{00000000-2728-4C19-8078-2C2514643CF0}"/>
            </c:ext>
          </c:extLst>
        </c:ser>
        <c:ser>
          <c:idx val="1"/>
          <c:order val="1"/>
          <c:tx>
            <c:strRef>
              <c:f>'Figure 3'!$U$12</c:f>
              <c:strCache>
                <c:ptCount val="1"/>
                <c:pt idx="0">
                  <c:v>غير قطري
Non-Qatari</c:v>
                </c:pt>
              </c:strCache>
            </c:strRef>
          </c:tx>
          <c:spPr>
            <a:solidFill>
              <a:srgbClr val="A20000"/>
            </a:solidFill>
            <a:scene3d>
              <a:camera prst="orthographicFront"/>
              <a:lightRig rig="threePt" dir="t"/>
            </a:scene3d>
            <a:sp3d>
              <a:bevelT/>
            </a:sp3d>
          </c:spPr>
          <c:invertIfNegative val="0"/>
          <c:cat>
            <c:strRef>
              <c:f>'Figure 3'!$Q$13:$Q$18</c:f>
              <c:strCache>
                <c:ptCount val="6"/>
                <c:pt idx="0">
                  <c:v>قلة فرص العمل
Lack of Job Opportunities</c:v>
                </c:pt>
                <c:pt idx="1">
                  <c:v>نقص الخبرة
Lack of Experience</c:v>
                </c:pt>
                <c:pt idx="2">
                  <c:v>قلة الأجر
Low Wage</c:v>
                </c:pt>
                <c:pt idx="3">
                  <c:v>عدم وجود العمل المناسب
Lack of Suitable Work</c:v>
                </c:pt>
                <c:pt idx="4">
                  <c:v>عدم وجود مؤهلات علمية مناسبة
Lack of Adequate Academic Qualifications</c:v>
                </c:pt>
                <c:pt idx="5">
                  <c:v>أخرى
Others</c:v>
                </c:pt>
              </c:strCache>
            </c:strRef>
          </c:cat>
          <c:val>
            <c:numRef>
              <c:f>'Figure 3'!$U$13:$U$18</c:f>
              <c:numCache>
                <c:formatCode>0.0%</c:formatCode>
                <c:ptCount val="6"/>
                <c:pt idx="0">
                  <c:v>0.21362862010221464</c:v>
                </c:pt>
                <c:pt idx="1">
                  <c:v>0.22589437819420782</c:v>
                </c:pt>
                <c:pt idx="2">
                  <c:v>0.10153321976149915</c:v>
                </c:pt>
                <c:pt idx="3">
                  <c:v>0.23304940374787053</c:v>
                </c:pt>
                <c:pt idx="4">
                  <c:v>0.2030664395229983</c:v>
                </c:pt>
                <c:pt idx="5">
                  <c:v>2.2827938671209538E-2</c:v>
                </c:pt>
              </c:numCache>
            </c:numRef>
          </c:val>
          <c:extLst>
            <c:ext xmlns:c16="http://schemas.microsoft.com/office/drawing/2014/chart" uri="{C3380CC4-5D6E-409C-BE32-E72D297353CC}">
              <c16:uniqueId val="{00000001-2728-4C19-8078-2C2514643CF0}"/>
            </c:ext>
          </c:extLst>
        </c:ser>
        <c:dLbls>
          <c:showLegendKey val="0"/>
          <c:showVal val="0"/>
          <c:showCatName val="0"/>
          <c:showSerName val="0"/>
          <c:showPercent val="0"/>
          <c:showBubbleSize val="0"/>
        </c:dLbls>
        <c:gapWidth val="150"/>
        <c:axId val="124904960"/>
        <c:axId val="124906496"/>
      </c:barChart>
      <c:catAx>
        <c:axId val="124904960"/>
        <c:scaling>
          <c:orientation val="minMax"/>
        </c:scaling>
        <c:delete val="0"/>
        <c:axPos val="b"/>
        <c:numFmt formatCode="General" sourceLinked="1"/>
        <c:majorTickMark val="none"/>
        <c:minorTickMark val="none"/>
        <c:tickLblPos val="nextTo"/>
        <c:spPr>
          <a:ln w="9525" cap="sq"/>
        </c:spPr>
        <c:txPr>
          <a:bodyPr rot="0" vert="horz"/>
          <a:lstStyle/>
          <a:p>
            <a:pPr>
              <a:defRPr lang="ar-QA" sz="1000" b="0" i="0" u="none" strike="noStrike" baseline="0">
                <a:solidFill>
                  <a:srgbClr val="000000"/>
                </a:solidFill>
                <a:latin typeface="Calibri"/>
                <a:ea typeface="Calibri"/>
                <a:cs typeface="Calibri"/>
              </a:defRPr>
            </a:pPr>
            <a:endParaRPr lang="ar-QA"/>
          </a:p>
        </c:txPr>
        <c:crossAx val="124906496"/>
        <c:crosses val="autoZero"/>
        <c:auto val="1"/>
        <c:lblAlgn val="ctr"/>
        <c:lblOffset val="100"/>
        <c:tickMarkSkip val="2"/>
        <c:noMultiLvlLbl val="0"/>
      </c:catAx>
      <c:valAx>
        <c:axId val="124906496"/>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spPr>
          <a:noFill/>
        </c:spPr>
        <c:txPr>
          <a:bodyPr rot="0" vert="horz"/>
          <a:lstStyle/>
          <a:p>
            <a:pPr>
              <a:defRPr lang="ar-QA" sz="1000" b="0" i="0" u="none" strike="noStrike" baseline="0">
                <a:solidFill>
                  <a:srgbClr val="000000"/>
                </a:solidFill>
                <a:latin typeface="Calibri"/>
                <a:ea typeface="Calibri"/>
                <a:cs typeface="Calibri"/>
              </a:defRPr>
            </a:pPr>
            <a:endParaRPr lang="ar-QA"/>
          </a:p>
        </c:txPr>
        <c:crossAx val="124904960"/>
        <c:crosses val="autoZero"/>
        <c:crossBetween val="between"/>
      </c:valAx>
      <c:dTable>
        <c:showHorzBorder val="1"/>
        <c:showVertBorder val="1"/>
        <c:showOutline val="1"/>
        <c:showKeys val="1"/>
        <c:txPr>
          <a:bodyPr/>
          <a:lstStyle/>
          <a:p>
            <a:pPr rtl="0">
              <a:defRPr lang="ar-QA" sz="1000" b="0" i="0" u="none" strike="noStrike" baseline="0">
                <a:solidFill>
                  <a:srgbClr val="000000"/>
                </a:solidFill>
                <a:latin typeface="Calibri"/>
                <a:ea typeface="Calibri"/>
                <a:cs typeface="Calibri"/>
              </a:defRPr>
            </a:pPr>
            <a:endParaRPr lang="ar-QA"/>
          </a:p>
        </c:txPr>
      </c:dTable>
      <c:spPr>
        <a:noFill/>
        <a:ln w="25400">
          <a:noFill/>
        </a:ln>
      </c:spPr>
    </c:plotArea>
    <c:plotVisOnly val="1"/>
    <c:dispBlanksAs val="gap"/>
    <c:showDLblsOverMax val="0"/>
  </c:chart>
  <c:spPr>
    <a:gradFill>
      <a:gsLst>
        <a:gs pos="71000">
          <a:schemeClr val="bg2"/>
        </a:gs>
        <a:gs pos="0">
          <a:sysClr val="window" lastClr="FFFFFF"/>
        </a:gs>
        <a:gs pos="100000">
          <a:schemeClr val="bg2">
            <a:lumMod val="90000"/>
          </a:schemeClr>
        </a:gs>
      </a:gsLst>
      <a:lin ang="5400000" scaled="1"/>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18670150854441"/>
          <c:y val="7.1881659889602142E-2"/>
          <c:w val="0.8706737484253636"/>
          <c:h val="0.50855084324843525"/>
        </c:manualLayout>
      </c:layout>
      <c:barChart>
        <c:barDir val="col"/>
        <c:grouping val="clustered"/>
        <c:varyColors val="0"/>
        <c:ser>
          <c:idx val="0"/>
          <c:order val="0"/>
          <c:tx>
            <c:strRef>
              <c:f>'Figure 3'!$R$12</c:f>
              <c:strCache>
                <c:ptCount val="1"/>
                <c:pt idx="0">
                  <c:v>غير قطري
Non-Qatari</c:v>
                </c:pt>
              </c:strCache>
            </c:strRef>
          </c:tx>
          <c:spPr>
            <a:solidFill>
              <a:schemeClr val="tx2">
                <a:lumMod val="75000"/>
              </a:schemeClr>
            </a:solidFill>
            <a:scene3d>
              <a:camera prst="orthographicFront"/>
              <a:lightRig rig="threePt" dir="t"/>
            </a:scene3d>
            <a:sp3d>
              <a:bevelT/>
            </a:sp3d>
          </c:spPr>
          <c:invertIfNegative val="0"/>
          <c:cat>
            <c:strRef>
              <c:f>'Figure 3'!$Q$13:$Q$18</c:f>
              <c:strCache>
                <c:ptCount val="6"/>
                <c:pt idx="0">
                  <c:v>قلة فرص العمل
Lack of Job Opportunities</c:v>
                </c:pt>
                <c:pt idx="1">
                  <c:v>نقص الخبرة
Lack of Experience</c:v>
                </c:pt>
                <c:pt idx="2">
                  <c:v>قلة الأجر
Low Wage</c:v>
                </c:pt>
                <c:pt idx="3">
                  <c:v>عدم وجود العمل المناسب
Lack of Suitable Work</c:v>
                </c:pt>
                <c:pt idx="4">
                  <c:v>عدم وجود مؤهلات علمية مناسبة
Lack of Adequate Academic Qualifications</c:v>
                </c:pt>
                <c:pt idx="5">
                  <c:v>أخرى
Others</c:v>
                </c:pt>
              </c:strCache>
            </c:strRef>
          </c:cat>
          <c:val>
            <c:numRef>
              <c:f>'Figure 3'!$R$13:$R$18</c:f>
              <c:numCache>
                <c:formatCode>0.0%</c:formatCode>
                <c:ptCount val="6"/>
                <c:pt idx="0">
                  <c:v>1</c:v>
                </c:pt>
                <c:pt idx="1">
                  <c:v>0.72143634385201305</c:v>
                </c:pt>
                <c:pt idx="2">
                  <c:v>1</c:v>
                </c:pt>
                <c:pt idx="3">
                  <c:v>0.7253446447507953</c:v>
                </c:pt>
                <c:pt idx="4">
                  <c:v>0.81980742778541948</c:v>
                </c:pt>
                <c:pt idx="5">
                  <c:v>0.5</c:v>
                </c:pt>
              </c:numCache>
            </c:numRef>
          </c:val>
          <c:extLst>
            <c:ext xmlns:c16="http://schemas.microsoft.com/office/drawing/2014/chart" uri="{C3380CC4-5D6E-409C-BE32-E72D297353CC}">
              <c16:uniqueId val="{00000000-509F-4C4A-A628-94CB6312C3D4}"/>
            </c:ext>
          </c:extLst>
        </c:ser>
        <c:ser>
          <c:idx val="1"/>
          <c:order val="1"/>
          <c:tx>
            <c:strRef>
              <c:f>'Figure 3'!$S$12</c:f>
              <c:strCache>
                <c:ptCount val="1"/>
                <c:pt idx="0">
                  <c:v>قطري
Qatari</c:v>
                </c:pt>
              </c:strCache>
            </c:strRef>
          </c:tx>
          <c:spPr>
            <a:solidFill>
              <a:srgbClr val="A20000"/>
            </a:solidFill>
            <a:scene3d>
              <a:camera prst="orthographicFront"/>
              <a:lightRig rig="threePt" dir="t"/>
            </a:scene3d>
            <a:sp3d>
              <a:bevelT/>
            </a:sp3d>
          </c:spPr>
          <c:invertIfNegative val="0"/>
          <c:cat>
            <c:strRef>
              <c:f>'Figure 3'!$Q$13:$Q$18</c:f>
              <c:strCache>
                <c:ptCount val="6"/>
                <c:pt idx="0">
                  <c:v>قلة فرص العمل
Lack of Job Opportunities</c:v>
                </c:pt>
                <c:pt idx="1">
                  <c:v>نقص الخبرة
Lack of Experience</c:v>
                </c:pt>
                <c:pt idx="2">
                  <c:v>قلة الأجر
Low Wage</c:v>
                </c:pt>
                <c:pt idx="3">
                  <c:v>عدم وجود العمل المناسب
Lack of Suitable Work</c:v>
                </c:pt>
                <c:pt idx="4">
                  <c:v>عدم وجود مؤهلات علمية مناسبة
Lack of Adequate Academic Qualifications</c:v>
                </c:pt>
                <c:pt idx="5">
                  <c:v>أخرى
Others</c:v>
                </c:pt>
              </c:strCache>
            </c:strRef>
          </c:cat>
          <c:val>
            <c:numRef>
              <c:f>'Figure 3'!$S$13:$S$18</c:f>
              <c:numCache>
                <c:formatCode>0.0%</c:formatCode>
                <c:ptCount val="6"/>
                <c:pt idx="0">
                  <c:v>0</c:v>
                </c:pt>
                <c:pt idx="1">
                  <c:v>0.27856365614798695</c:v>
                </c:pt>
                <c:pt idx="2">
                  <c:v>0</c:v>
                </c:pt>
                <c:pt idx="3">
                  <c:v>0.27465535524920465</c:v>
                </c:pt>
                <c:pt idx="4">
                  <c:v>0.18019257221458046</c:v>
                </c:pt>
                <c:pt idx="5">
                  <c:v>0.5</c:v>
                </c:pt>
              </c:numCache>
            </c:numRef>
          </c:val>
          <c:extLst>
            <c:ext xmlns:c16="http://schemas.microsoft.com/office/drawing/2014/chart" uri="{C3380CC4-5D6E-409C-BE32-E72D297353CC}">
              <c16:uniqueId val="{00000001-509F-4C4A-A628-94CB6312C3D4}"/>
            </c:ext>
          </c:extLst>
        </c:ser>
        <c:dLbls>
          <c:showLegendKey val="0"/>
          <c:showVal val="0"/>
          <c:showCatName val="0"/>
          <c:showSerName val="0"/>
          <c:showPercent val="0"/>
          <c:showBubbleSize val="0"/>
        </c:dLbls>
        <c:gapWidth val="150"/>
        <c:axId val="124904960"/>
        <c:axId val="124906496"/>
      </c:barChart>
      <c:catAx>
        <c:axId val="124904960"/>
        <c:scaling>
          <c:orientation val="minMax"/>
        </c:scaling>
        <c:delete val="0"/>
        <c:axPos val="b"/>
        <c:numFmt formatCode="General" sourceLinked="1"/>
        <c:majorTickMark val="none"/>
        <c:minorTickMark val="none"/>
        <c:tickLblPos val="nextTo"/>
        <c:spPr>
          <a:ln w="9525" cap="sq"/>
        </c:spPr>
        <c:txPr>
          <a:bodyPr rot="0" vert="horz"/>
          <a:lstStyle/>
          <a:p>
            <a:pPr>
              <a:defRPr lang="ar-QA" sz="1000" b="0" i="0" u="none" strike="noStrike" baseline="0">
                <a:solidFill>
                  <a:srgbClr val="000000"/>
                </a:solidFill>
                <a:latin typeface="Calibri"/>
                <a:ea typeface="Calibri"/>
                <a:cs typeface="Calibri"/>
              </a:defRPr>
            </a:pPr>
            <a:endParaRPr lang="ar-QA"/>
          </a:p>
        </c:txPr>
        <c:crossAx val="124906496"/>
        <c:crosses val="autoZero"/>
        <c:auto val="1"/>
        <c:lblAlgn val="ctr"/>
        <c:lblOffset val="100"/>
        <c:tickMarkSkip val="2"/>
        <c:noMultiLvlLbl val="0"/>
      </c:catAx>
      <c:valAx>
        <c:axId val="124906496"/>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spPr>
          <a:noFill/>
        </c:spPr>
        <c:txPr>
          <a:bodyPr rot="0" vert="horz"/>
          <a:lstStyle/>
          <a:p>
            <a:pPr>
              <a:defRPr lang="ar-QA" sz="1000" b="0" i="0" u="none" strike="noStrike" baseline="0">
                <a:solidFill>
                  <a:srgbClr val="000000"/>
                </a:solidFill>
                <a:latin typeface="Calibri"/>
                <a:ea typeface="Calibri"/>
                <a:cs typeface="Calibri"/>
              </a:defRPr>
            </a:pPr>
            <a:endParaRPr lang="ar-QA"/>
          </a:p>
        </c:txPr>
        <c:crossAx val="124904960"/>
        <c:crosses val="autoZero"/>
        <c:crossBetween val="between"/>
      </c:valAx>
      <c:dTable>
        <c:showHorzBorder val="1"/>
        <c:showVertBorder val="1"/>
        <c:showOutline val="1"/>
        <c:showKeys val="1"/>
        <c:txPr>
          <a:bodyPr/>
          <a:lstStyle/>
          <a:p>
            <a:pPr rtl="0">
              <a:defRPr lang="ar-QA" sz="1000" b="0" i="0" u="none" strike="noStrike" baseline="0">
                <a:solidFill>
                  <a:srgbClr val="000000"/>
                </a:solidFill>
                <a:latin typeface="Calibri"/>
                <a:ea typeface="Calibri"/>
                <a:cs typeface="Calibri"/>
              </a:defRPr>
            </a:pPr>
            <a:endParaRPr lang="ar-QA"/>
          </a:p>
        </c:txPr>
      </c:dTable>
      <c:spPr>
        <a:noFill/>
        <a:ln w="25400">
          <a:noFill/>
        </a:ln>
      </c:spPr>
    </c:plotArea>
    <c:plotVisOnly val="1"/>
    <c:dispBlanksAs val="gap"/>
    <c:showDLblsOverMax val="0"/>
  </c:chart>
  <c:spPr>
    <a:gradFill>
      <a:gsLst>
        <a:gs pos="71000">
          <a:schemeClr val="bg2"/>
        </a:gs>
        <a:gs pos="0">
          <a:sysClr val="window" lastClr="FFFFFF"/>
        </a:gs>
        <a:gs pos="100000">
          <a:schemeClr val="bg2">
            <a:lumMod val="90000"/>
          </a:schemeClr>
        </a:gs>
      </a:gsLst>
      <a:lin ang="5400000" scaled="1"/>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979979298422153E-2"/>
          <c:y val="9.2791645395658526E-2"/>
          <c:w val="0.88552824943161546"/>
          <c:h val="0.51989678523073091"/>
        </c:manualLayout>
      </c:layout>
      <c:barChart>
        <c:barDir val="col"/>
        <c:grouping val="clustered"/>
        <c:varyColors val="0"/>
        <c:ser>
          <c:idx val="0"/>
          <c:order val="0"/>
          <c:tx>
            <c:strRef>
              <c:f>'Figure 4'!$R$8</c:f>
              <c:strCache>
                <c:ptCount val="1"/>
                <c:pt idx="0">
                  <c:v>ذكور
Males</c:v>
                </c:pt>
              </c:strCache>
            </c:strRef>
          </c:tx>
          <c:spPr>
            <a:solidFill>
              <a:schemeClr val="accent3">
                <a:lumMod val="50000"/>
              </a:schemeClr>
            </a:solidFill>
            <a:scene3d>
              <a:camera prst="orthographicFront"/>
              <a:lightRig rig="threePt" dir="t"/>
            </a:scene3d>
            <a:sp3d>
              <a:bevelT/>
            </a:sp3d>
          </c:spPr>
          <c:invertIfNegative val="0"/>
          <c:cat>
            <c:strRef>
              <c:f>'Figure 4'!$Q$9:$Q$14</c:f>
              <c:strCache>
                <c:ptCount val="6"/>
                <c:pt idx="0">
                  <c:v>قلة فرص العمل
Lack of Job Opportunities</c:v>
                </c:pt>
                <c:pt idx="1">
                  <c:v>نقص الخبرة
Lack of Experience</c:v>
                </c:pt>
                <c:pt idx="2">
                  <c:v>قلة الأجر
Low Wage</c:v>
                </c:pt>
                <c:pt idx="3">
                  <c:v>عدم وجود العمل المناسب
Lack of Suitable Work</c:v>
                </c:pt>
                <c:pt idx="4">
                  <c:v>عدم وجود مؤهلات علمية مناسبة
Lack of Adequate Academic Qualifications</c:v>
                </c:pt>
                <c:pt idx="5">
                  <c:v>أخرى
Others</c:v>
                </c:pt>
              </c:strCache>
            </c:strRef>
          </c:cat>
          <c:val>
            <c:numRef>
              <c:f>'Figure 4'!$R$9:$R$14</c:f>
              <c:numCache>
                <c:formatCode>0.0%</c:formatCode>
                <c:ptCount val="6"/>
                <c:pt idx="0">
                  <c:v>0</c:v>
                </c:pt>
                <c:pt idx="1">
                  <c:v>0.66666666666666663</c:v>
                </c:pt>
                <c:pt idx="2">
                  <c:v>0</c:v>
                </c:pt>
                <c:pt idx="3">
                  <c:v>0</c:v>
                </c:pt>
                <c:pt idx="4">
                  <c:v>0.33333333333333331</c:v>
                </c:pt>
                <c:pt idx="5">
                  <c:v>0</c:v>
                </c:pt>
              </c:numCache>
            </c:numRef>
          </c:val>
          <c:extLst>
            <c:ext xmlns:c16="http://schemas.microsoft.com/office/drawing/2014/chart" uri="{C3380CC4-5D6E-409C-BE32-E72D297353CC}">
              <c16:uniqueId val="{00000000-5AE0-411F-98AF-90450F83A433}"/>
            </c:ext>
          </c:extLst>
        </c:ser>
        <c:ser>
          <c:idx val="1"/>
          <c:order val="1"/>
          <c:tx>
            <c:strRef>
              <c:f>'Figure 4'!$S$8</c:f>
              <c:strCache>
                <c:ptCount val="1"/>
                <c:pt idx="0">
                  <c:v>اناث
Females</c:v>
                </c:pt>
              </c:strCache>
            </c:strRef>
          </c:tx>
          <c:spPr>
            <a:solidFill>
              <a:schemeClr val="accent4">
                <a:lumMod val="50000"/>
              </a:schemeClr>
            </a:solidFill>
            <a:scene3d>
              <a:camera prst="orthographicFront"/>
              <a:lightRig rig="threePt" dir="t"/>
            </a:scene3d>
            <a:sp3d>
              <a:bevelT/>
            </a:sp3d>
          </c:spPr>
          <c:invertIfNegative val="0"/>
          <c:cat>
            <c:strRef>
              <c:f>'Figure 4'!$Q$9:$Q$14</c:f>
              <c:strCache>
                <c:ptCount val="6"/>
                <c:pt idx="0">
                  <c:v>قلة فرص العمل
Lack of Job Opportunities</c:v>
                </c:pt>
                <c:pt idx="1">
                  <c:v>نقص الخبرة
Lack of Experience</c:v>
                </c:pt>
                <c:pt idx="2">
                  <c:v>قلة الأجر
Low Wage</c:v>
                </c:pt>
                <c:pt idx="3">
                  <c:v>عدم وجود العمل المناسب
Lack of Suitable Work</c:v>
                </c:pt>
                <c:pt idx="4">
                  <c:v>عدم وجود مؤهلات علمية مناسبة
Lack of Adequate Academic Qualifications</c:v>
                </c:pt>
                <c:pt idx="5">
                  <c:v>أخرى
Others</c:v>
                </c:pt>
              </c:strCache>
            </c:strRef>
          </c:cat>
          <c:val>
            <c:numRef>
              <c:f>'Figure 4'!$S$9:$S$14</c:f>
              <c:numCache>
                <c:formatCode>0.0%</c:formatCode>
                <c:ptCount val="6"/>
                <c:pt idx="0">
                  <c:v>0</c:v>
                </c:pt>
                <c:pt idx="1">
                  <c:v>0.2456813819577735</c:v>
                </c:pt>
                <c:pt idx="2">
                  <c:v>0</c:v>
                </c:pt>
                <c:pt idx="3">
                  <c:v>0.49712092130518232</c:v>
                </c:pt>
                <c:pt idx="4">
                  <c:v>0.12859884836852206</c:v>
                </c:pt>
                <c:pt idx="5">
                  <c:v>0.12859884836852206</c:v>
                </c:pt>
              </c:numCache>
            </c:numRef>
          </c:val>
          <c:extLst>
            <c:ext xmlns:c16="http://schemas.microsoft.com/office/drawing/2014/chart" uri="{C3380CC4-5D6E-409C-BE32-E72D297353CC}">
              <c16:uniqueId val="{00000001-5AE0-411F-98AF-90450F83A433}"/>
            </c:ext>
          </c:extLst>
        </c:ser>
        <c:dLbls>
          <c:showLegendKey val="0"/>
          <c:showVal val="0"/>
          <c:showCatName val="0"/>
          <c:showSerName val="0"/>
          <c:showPercent val="0"/>
          <c:showBubbleSize val="0"/>
        </c:dLbls>
        <c:gapWidth val="150"/>
        <c:axId val="125024128"/>
        <c:axId val="125025664"/>
      </c:barChart>
      <c:catAx>
        <c:axId val="125024128"/>
        <c:scaling>
          <c:orientation val="minMax"/>
        </c:scaling>
        <c:delete val="0"/>
        <c:axPos val="b"/>
        <c:numFmt formatCode="General"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025664"/>
        <c:crosses val="autoZero"/>
        <c:auto val="1"/>
        <c:lblAlgn val="ctr"/>
        <c:lblOffset val="100"/>
        <c:noMultiLvlLbl val="0"/>
      </c:catAx>
      <c:valAx>
        <c:axId val="125025664"/>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spPr>
          <a:noFill/>
        </c:spPr>
        <c:txPr>
          <a:bodyPr rot="0" vert="horz"/>
          <a:lstStyle/>
          <a:p>
            <a:pPr>
              <a:defRPr lang="ar-QA" sz="1000" b="0" i="0" u="none" strike="noStrike" baseline="0">
                <a:solidFill>
                  <a:srgbClr val="000000"/>
                </a:solidFill>
                <a:latin typeface="Calibri"/>
                <a:ea typeface="Calibri"/>
                <a:cs typeface="Calibri"/>
              </a:defRPr>
            </a:pPr>
            <a:endParaRPr lang="ar-QA"/>
          </a:p>
        </c:txPr>
        <c:crossAx val="125024128"/>
        <c:crosses val="autoZero"/>
        <c:crossBetween val="between"/>
      </c:valAx>
      <c:dTable>
        <c:showHorzBorder val="1"/>
        <c:showVertBorder val="1"/>
        <c:showOutline val="1"/>
        <c:showKeys val="1"/>
        <c:txPr>
          <a:bodyPr/>
          <a:lstStyle/>
          <a:p>
            <a:pPr rtl="0">
              <a:defRPr lang="ar-QA" sz="1000" b="0" i="0" u="none" strike="noStrike" baseline="0">
                <a:solidFill>
                  <a:srgbClr val="000000"/>
                </a:solidFill>
                <a:latin typeface="Calibri"/>
                <a:ea typeface="Calibri"/>
                <a:cs typeface="Calibri"/>
              </a:defRPr>
            </a:pPr>
            <a:endParaRPr lang="ar-QA"/>
          </a:p>
        </c:txPr>
      </c:dTable>
      <c:spPr>
        <a:noFill/>
        <a:ln w="25400">
          <a:noFill/>
        </a:ln>
      </c:spPr>
    </c:plotArea>
    <c:plotVisOnly val="1"/>
    <c:dispBlanksAs val="gap"/>
    <c:showDLblsOverMax val="0"/>
  </c:chart>
  <c:spPr>
    <a:gradFill>
      <a:gsLst>
        <a:gs pos="71000">
          <a:schemeClr val="bg2"/>
        </a:gs>
        <a:gs pos="0">
          <a:sysClr val="window" lastClr="FFFFFF"/>
        </a:gs>
        <a:gs pos="100000">
          <a:schemeClr val="bg2">
            <a:lumMod val="90000"/>
          </a:schemeClr>
        </a:gs>
      </a:gsLst>
      <a:lin ang="5400000" scaled="1"/>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5'!$R$10</c:f>
              <c:strCache>
                <c:ptCount val="1"/>
                <c:pt idx="0">
                  <c:v>13 شهر فأكثر
13 months &amp; above</c:v>
                </c:pt>
              </c:strCache>
            </c:strRef>
          </c:tx>
          <c:spPr>
            <a:solidFill>
              <a:schemeClr val="tx2"/>
            </a:solidFill>
            <a:scene3d>
              <a:camera prst="orthographicFront"/>
              <a:lightRig rig="threePt" dir="t"/>
            </a:scene3d>
            <a:sp3d>
              <a:bevelT/>
            </a:sp3d>
          </c:spPr>
          <c:invertIfNegative val="0"/>
          <c:dLbls>
            <c:spPr>
              <a:noFill/>
              <a:ln>
                <a:noFill/>
              </a:ln>
              <a:effectLst/>
            </c:spPr>
            <c:txPr>
              <a:bodyPr/>
              <a:lstStyle/>
              <a:p>
                <a:pPr>
                  <a:defRPr lang="ar-QA"/>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'Figure 5'!$P$11:$Q$14</c:f>
              <c:multiLvlStrCache>
                <c:ptCount val="4"/>
                <c:lvl>
                  <c:pt idx="0">
                    <c:v>ذكور Males</c:v>
                  </c:pt>
                  <c:pt idx="1">
                    <c:v>إناث Females</c:v>
                  </c:pt>
                  <c:pt idx="2">
                    <c:v>ذكور Males</c:v>
                  </c:pt>
                  <c:pt idx="3">
                    <c:v>إناث Females</c:v>
                  </c:pt>
                </c:lvl>
                <c:lvl>
                  <c:pt idx="0">
                    <c:v>قطري Qatari</c:v>
                  </c:pt>
                  <c:pt idx="2">
                    <c:v>غير قطري Non-Qatari</c:v>
                  </c:pt>
                </c:lvl>
              </c:multiLvlStrCache>
            </c:multiLvlStrRef>
          </c:cat>
          <c:val>
            <c:numRef>
              <c:f>'Figure 5'!$R$11:$R$14</c:f>
              <c:numCache>
                <c:formatCode>General</c:formatCode>
                <c:ptCount val="4"/>
                <c:pt idx="0">
                  <c:v>0</c:v>
                </c:pt>
                <c:pt idx="1">
                  <c:v>0</c:v>
                </c:pt>
                <c:pt idx="2" formatCode="0.0%">
                  <c:v>0.50206327372764792</c:v>
                </c:pt>
                <c:pt idx="3" formatCode="0.0%">
                  <c:v>0.49793672627235214</c:v>
                </c:pt>
              </c:numCache>
            </c:numRef>
          </c:val>
          <c:extLst>
            <c:ext xmlns:c16="http://schemas.microsoft.com/office/drawing/2014/chart" uri="{C3380CC4-5D6E-409C-BE32-E72D297353CC}">
              <c16:uniqueId val="{00000000-9721-42B1-8331-77855D161B4C}"/>
            </c:ext>
          </c:extLst>
        </c:ser>
        <c:ser>
          <c:idx val="1"/>
          <c:order val="1"/>
          <c:tx>
            <c:strRef>
              <c:f>'Figure 5'!$S$10</c:f>
              <c:strCache>
                <c:ptCount val="1"/>
                <c:pt idx="0">
                  <c:v>07- 12 شهر
07-12 months</c:v>
                </c:pt>
              </c:strCache>
            </c:strRef>
          </c:tx>
          <c:spPr>
            <a:solidFill>
              <a:srgbClr val="C00000"/>
            </a:solidFill>
            <a:scene3d>
              <a:camera prst="orthographicFront"/>
              <a:lightRig rig="threePt" dir="t"/>
            </a:scene3d>
            <a:sp3d>
              <a:bevelT/>
            </a:sp3d>
          </c:spPr>
          <c:invertIfNegative val="0"/>
          <c:dLbls>
            <c:spPr>
              <a:noFill/>
              <a:ln>
                <a:noFill/>
              </a:ln>
              <a:effectLst/>
            </c:spPr>
            <c:txPr>
              <a:bodyPr/>
              <a:lstStyle/>
              <a:p>
                <a:pPr>
                  <a:defRPr lang="ar-QA"/>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'Figure 5'!$P$11:$Q$14</c:f>
              <c:multiLvlStrCache>
                <c:ptCount val="4"/>
                <c:lvl>
                  <c:pt idx="0">
                    <c:v>ذكور Males</c:v>
                  </c:pt>
                  <c:pt idx="1">
                    <c:v>إناث Females</c:v>
                  </c:pt>
                  <c:pt idx="2">
                    <c:v>ذكور Males</c:v>
                  </c:pt>
                  <c:pt idx="3">
                    <c:v>إناث Females</c:v>
                  </c:pt>
                </c:lvl>
                <c:lvl>
                  <c:pt idx="0">
                    <c:v>قطري Qatari</c:v>
                  </c:pt>
                  <c:pt idx="2">
                    <c:v>غير قطري Non-Qatari</c:v>
                  </c:pt>
                </c:lvl>
              </c:multiLvlStrCache>
            </c:multiLvlStrRef>
          </c:cat>
          <c:val>
            <c:numRef>
              <c:f>'Figure 5'!$S$11:$S$14</c:f>
              <c:numCache>
                <c:formatCode>0.0%</c:formatCode>
                <c:ptCount val="4"/>
                <c:pt idx="0">
                  <c:v>0.33333333333333331</c:v>
                </c:pt>
                <c:pt idx="1">
                  <c:v>0.66666666666666663</c:v>
                </c:pt>
                <c:pt idx="2">
                  <c:v>0.52292263610315182</c:v>
                </c:pt>
                <c:pt idx="3">
                  <c:v>0.47707736389684813</c:v>
                </c:pt>
              </c:numCache>
            </c:numRef>
          </c:val>
          <c:extLst>
            <c:ext xmlns:c16="http://schemas.microsoft.com/office/drawing/2014/chart" uri="{C3380CC4-5D6E-409C-BE32-E72D297353CC}">
              <c16:uniqueId val="{00000001-9721-42B1-8331-77855D161B4C}"/>
            </c:ext>
          </c:extLst>
        </c:ser>
        <c:ser>
          <c:idx val="2"/>
          <c:order val="2"/>
          <c:tx>
            <c:strRef>
              <c:f>'Figure 5'!$T$10</c:f>
              <c:strCache>
                <c:ptCount val="1"/>
                <c:pt idx="0">
                  <c:v>أقل من 7 أشهر
Less than 7 month </c:v>
                </c:pt>
              </c:strCache>
            </c:strRef>
          </c:tx>
          <c:spPr>
            <a:scene3d>
              <a:camera prst="orthographicFront"/>
              <a:lightRig rig="threePt" dir="t"/>
            </a:scene3d>
            <a:sp3d>
              <a:bevelT/>
            </a:sp3d>
          </c:spPr>
          <c:invertIfNegative val="0"/>
          <c:dLbls>
            <c:spPr>
              <a:noFill/>
              <a:ln>
                <a:noFill/>
              </a:ln>
              <a:effectLst/>
            </c:spPr>
            <c:txPr>
              <a:bodyPr/>
              <a:lstStyle/>
              <a:p>
                <a:pPr>
                  <a:defRPr lang="ar-QA"/>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'Figure 5'!$P$11:$Q$14</c:f>
              <c:multiLvlStrCache>
                <c:ptCount val="4"/>
                <c:lvl>
                  <c:pt idx="0">
                    <c:v>ذكور Males</c:v>
                  </c:pt>
                  <c:pt idx="1">
                    <c:v>إناث Females</c:v>
                  </c:pt>
                  <c:pt idx="2">
                    <c:v>ذكور Males</c:v>
                  </c:pt>
                  <c:pt idx="3">
                    <c:v>إناث Females</c:v>
                  </c:pt>
                </c:lvl>
                <c:lvl>
                  <c:pt idx="0">
                    <c:v>قطري Qatari</c:v>
                  </c:pt>
                  <c:pt idx="2">
                    <c:v>غير قطري Non-Qatari</c:v>
                  </c:pt>
                </c:lvl>
              </c:multiLvlStrCache>
            </c:multiLvlStrRef>
          </c:cat>
          <c:val>
            <c:numRef>
              <c:f>'Figure 5'!$T$11:$T$14</c:f>
              <c:numCache>
                <c:formatCode>0.0%</c:formatCode>
                <c:ptCount val="4"/>
                <c:pt idx="0">
                  <c:v>0.28193832599118945</c:v>
                </c:pt>
                <c:pt idx="1">
                  <c:v>0.7180616740088106</c:v>
                </c:pt>
                <c:pt idx="2">
                  <c:v>0.67396061269146612</c:v>
                </c:pt>
                <c:pt idx="3">
                  <c:v>0.32603938730853393</c:v>
                </c:pt>
              </c:numCache>
            </c:numRef>
          </c:val>
          <c:extLst>
            <c:ext xmlns:c16="http://schemas.microsoft.com/office/drawing/2014/chart" uri="{C3380CC4-5D6E-409C-BE32-E72D297353CC}">
              <c16:uniqueId val="{00000002-9721-42B1-8331-77855D161B4C}"/>
            </c:ext>
          </c:extLst>
        </c:ser>
        <c:dLbls>
          <c:showLegendKey val="0"/>
          <c:showVal val="1"/>
          <c:showCatName val="0"/>
          <c:showSerName val="0"/>
          <c:showPercent val="0"/>
          <c:showBubbleSize val="0"/>
        </c:dLbls>
        <c:gapWidth val="75"/>
        <c:axId val="125301888"/>
        <c:axId val="125303424"/>
      </c:barChart>
      <c:catAx>
        <c:axId val="125301888"/>
        <c:scaling>
          <c:orientation val="minMax"/>
        </c:scaling>
        <c:delete val="0"/>
        <c:axPos val="b"/>
        <c:numFmt formatCode="General" sourceLinked="0"/>
        <c:majorTickMark val="none"/>
        <c:minorTickMark val="none"/>
        <c:tickLblPos val="nextTo"/>
        <c:txPr>
          <a:bodyPr/>
          <a:lstStyle/>
          <a:p>
            <a:pPr>
              <a:defRPr lang="ar-QA"/>
            </a:pPr>
            <a:endParaRPr lang="ar-QA"/>
          </a:p>
        </c:txPr>
        <c:crossAx val="125303424"/>
        <c:crosses val="autoZero"/>
        <c:auto val="1"/>
        <c:lblAlgn val="ctr"/>
        <c:lblOffset val="100"/>
        <c:noMultiLvlLbl val="0"/>
      </c:catAx>
      <c:valAx>
        <c:axId val="125303424"/>
        <c:scaling>
          <c:orientation val="minMax"/>
        </c:scaling>
        <c:delete val="0"/>
        <c:axPos val="l"/>
        <c:numFmt formatCode="General" sourceLinked="1"/>
        <c:majorTickMark val="none"/>
        <c:minorTickMark val="none"/>
        <c:tickLblPos val="nextTo"/>
        <c:txPr>
          <a:bodyPr/>
          <a:lstStyle/>
          <a:p>
            <a:pPr>
              <a:defRPr lang="ar-QA"/>
            </a:pPr>
            <a:endParaRPr lang="ar-QA"/>
          </a:p>
        </c:txPr>
        <c:crossAx val="125301888"/>
        <c:crosses val="autoZero"/>
        <c:crossBetween val="between"/>
      </c:valAx>
      <c:spPr>
        <a:noFill/>
      </c:spPr>
    </c:plotArea>
    <c:legend>
      <c:legendPos val="b"/>
      <c:layout>
        <c:manualLayout>
          <c:xMode val="edge"/>
          <c:yMode val="edge"/>
          <c:x val="9.8842366127934414E-2"/>
          <c:y val="0.89572093625165594"/>
          <c:w val="0.78276142349512412"/>
          <c:h val="8.6978909477283331E-2"/>
        </c:manualLayout>
      </c:layout>
      <c:overlay val="0"/>
      <c:txPr>
        <a:bodyPr/>
        <a:lstStyle/>
        <a:p>
          <a:pPr>
            <a:defRPr lang="ar-QA"/>
          </a:pPr>
          <a:endParaRPr lang="ar-QA"/>
        </a:p>
      </c:txPr>
    </c:legend>
    <c:plotVisOnly val="1"/>
    <c:dispBlanksAs val="gap"/>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printSettings>
    <c:headerFooter/>
    <c:pageMargins b="0.75000000000000033" l="0.70000000000000029" r="0.70000000000000029" t="0.75000000000000033" header="0.30000000000000016" footer="0.30000000000000016"/>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155204425842226E-2"/>
          <c:y val="0.19313773624274538"/>
          <c:w val="0.85169136050432881"/>
          <c:h val="0.66567200358876932"/>
        </c:manualLayout>
      </c:layout>
      <c:barChart>
        <c:barDir val="col"/>
        <c:grouping val="clustered"/>
        <c:varyColors val="0"/>
        <c:ser>
          <c:idx val="0"/>
          <c:order val="0"/>
          <c:tx>
            <c:strRef>
              <c:f>'Figure 6'!$K$8</c:f>
              <c:strCache>
                <c:ptCount val="1"/>
                <c:pt idx="0">
                  <c:v>ذكور  Males</c:v>
                </c:pt>
              </c:strCache>
            </c:strRef>
          </c:tx>
          <c:spPr>
            <a:solidFill>
              <a:schemeClr val="tx2">
                <a:lumMod val="75000"/>
              </a:schemeClr>
            </a:solidFill>
            <a:scene3d>
              <a:camera prst="orthographicFront"/>
              <a:lightRig rig="threePt" dir="t"/>
            </a:scene3d>
            <a:sp3d>
              <a:bevelT/>
            </a:sp3d>
          </c:spPr>
          <c:invertIfNegative val="0"/>
          <c:dLbls>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6'!$J$9:$J$10</c:f>
              <c:strCache>
                <c:ptCount val="2"/>
                <c:pt idx="0">
                  <c:v>اللغة الإنجليزية
English language</c:v>
                </c:pt>
                <c:pt idx="1">
                  <c:v>حاسب آلي
Computer</c:v>
                </c:pt>
              </c:strCache>
            </c:strRef>
          </c:cat>
          <c:val>
            <c:numRef>
              <c:f>'Figure 6'!$K$9:$K$10</c:f>
              <c:numCache>
                <c:formatCode>0.0%</c:formatCode>
                <c:ptCount val="2"/>
                <c:pt idx="0">
                  <c:v>0.5</c:v>
                </c:pt>
                <c:pt idx="1">
                  <c:v>0.5</c:v>
                </c:pt>
              </c:numCache>
            </c:numRef>
          </c:val>
          <c:extLst>
            <c:ext xmlns:c16="http://schemas.microsoft.com/office/drawing/2014/chart" uri="{C3380CC4-5D6E-409C-BE32-E72D297353CC}">
              <c16:uniqueId val="{00000000-4F7C-4BD8-9E89-81EE2EE7A4C8}"/>
            </c:ext>
          </c:extLst>
        </c:ser>
        <c:ser>
          <c:idx val="1"/>
          <c:order val="1"/>
          <c:tx>
            <c:strRef>
              <c:f>'Figure 6'!$L$8</c:f>
              <c:strCache>
                <c:ptCount val="1"/>
                <c:pt idx="0">
                  <c:v>إناث  Females</c:v>
                </c:pt>
              </c:strCache>
            </c:strRef>
          </c:tx>
          <c:spPr>
            <a:solidFill>
              <a:srgbClr val="C00000"/>
            </a:solidFill>
            <a:scene3d>
              <a:camera prst="orthographicFront"/>
              <a:lightRig rig="threePt" dir="t"/>
            </a:scene3d>
            <a:sp3d>
              <a:bevelT/>
            </a:sp3d>
          </c:spPr>
          <c:invertIfNegative val="0"/>
          <c:dLbls>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6'!$J$9:$J$10</c:f>
              <c:strCache>
                <c:ptCount val="2"/>
                <c:pt idx="0">
                  <c:v>اللغة الإنجليزية
English language</c:v>
                </c:pt>
                <c:pt idx="1">
                  <c:v>حاسب آلي
Computer</c:v>
                </c:pt>
              </c:strCache>
            </c:strRef>
          </c:cat>
          <c:val>
            <c:numRef>
              <c:f>'Figure 6'!$L$9:$L$10</c:f>
              <c:numCache>
                <c:formatCode>0.0%</c:formatCode>
                <c:ptCount val="2"/>
                <c:pt idx="0">
                  <c:v>0.66161616161616166</c:v>
                </c:pt>
                <c:pt idx="1">
                  <c:v>0.3383838383838384</c:v>
                </c:pt>
              </c:numCache>
            </c:numRef>
          </c:val>
          <c:extLst>
            <c:ext xmlns:c16="http://schemas.microsoft.com/office/drawing/2014/chart" uri="{C3380CC4-5D6E-409C-BE32-E72D297353CC}">
              <c16:uniqueId val="{00000001-4F7C-4BD8-9E89-81EE2EE7A4C8}"/>
            </c:ext>
          </c:extLst>
        </c:ser>
        <c:dLbls>
          <c:showLegendKey val="0"/>
          <c:showVal val="0"/>
          <c:showCatName val="0"/>
          <c:showSerName val="0"/>
          <c:showPercent val="0"/>
          <c:showBubbleSize val="0"/>
        </c:dLbls>
        <c:gapWidth val="150"/>
        <c:axId val="125200640"/>
        <c:axId val="125210624"/>
      </c:barChart>
      <c:catAx>
        <c:axId val="125200640"/>
        <c:scaling>
          <c:orientation val="minMax"/>
        </c:scaling>
        <c:delete val="0"/>
        <c:axPos val="b"/>
        <c:numFmt formatCode="General"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210624"/>
        <c:crosses val="autoZero"/>
        <c:auto val="1"/>
        <c:lblAlgn val="ctr"/>
        <c:lblOffset val="100"/>
        <c:noMultiLvlLbl val="0"/>
      </c:catAx>
      <c:valAx>
        <c:axId val="125210624"/>
        <c:scaling>
          <c:orientation val="minMax"/>
        </c:scaling>
        <c:delete val="0"/>
        <c:axPos val="l"/>
        <c:majorGridlines>
          <c:spPr>
            <a:ln>
              <a:solidFill>
                <a:schemeClr val="bg2">
                  <a:lumMod val="90000"/>
                </a:schemeClr>
              </a:solidFill>
            </a:ln>
          </c:spPr>
        </c:majorGridlines>
        <c:numFmt formatCode="0.0%"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200640"/>
        <c:crosses val="autoZero"/>
        <c:crossBetween val="between"/>
      </c:valAx>
      <c:spPr>
        <a:noFill/>
        <a:ln w="25400">
          <a:noFill/>
        </a:ln>
      </c:spPr>
    </c:plotArea>
    <c:legend>
      <c:legendPos val="r"/>
      <c:layout>
        <c:manualLayout>
          <c:xMode val="edge"/>
          <c:yMode val="edge"/>
          <c:x val="0.29891956782713103"/>
          <c:y val="1.1600928074245941E-2"/>
          <c:w val="0.34933973589435796"/>
          <c:h val="0.1484918793503481"/>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212855981063"/>
          <c:y val="0.15508856005536614"/>
          <c:w val="0.85473407983765048"/>
          <c:h val="0.71084930692749781"/>
        </c:manualLayout>
      </c:layout>
      <c:barChart>
        <c:barDir val="col"/>
        <c:grouping val="clustered"/>
        <c:varyColors val="0"/>
        <c:ser>
          <c:idx val="0"/>
          <c:order val="0"/>
          <c:tx>
            <c:strRef>
              <c:f>'Figure 7'!$P$15</c:f>
              <c:strCache>
                <c:ptCount val="1"/>
                <c:pt idx="0">
                  <c:v>راغب Willing</c:v>
                </c:pt>
              </c:strCache>
            </c:strRef>
          </c:tx>
          <c:spPr>
            <a:solidFill>
              <a:schemeClr val="tx2">
                <a:lumMod val="75000"/>
              </a:schemeClr>
            </a:solidFill>
            <a:scene3d>
              <a:camera prst="orthographicFront"/>
              <a:lightRig rig="threePt" dir="t"/>
            </a:scene3d>
            <a:sp3d>
              <a:bevelT/>
            </a:sp3d>
          </c:spPr>
          <c:invertIfNegative val="0"/>
          <c:dLbls>
            <c:spPr>
              <a:noFill/>
              <a:ln>
                <a:noFill/>
              </a:ln>
              <a:effectLst/>
            </c:spPr>
            <c:txPr>
              <a:bodyPr/>
              <a:lstStyle/>
              <a:p>
                <a:pPr>
                  <a:defRPr lang="ar-QA" sz="10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7'!$Q$14:$R$14</c:f>
              <c:strCache>
                <c:ptCount val="2"/>
                <c:pt idx="0">
                  <c:v>إناث
Females</c:v>
                </c:pt>
                <c:pt idx="1">
                  <c:v>ذكور
Males</c:v>
                </c:pt>
              </c:strCache>
            </c:strRef>
          </c:cat>
          <c:val>
            <c:numRef>
              <c:f>'Figure 7'!$Q$15:$R$15</c:f>
              <c:numCache>
                <c:formatCode>0.0%</c:formatCode>
                <c:ptCount val="2"/>
                <c:pt idx="0">
                  <c:v>0.28193832599118945</c:v>
                </c:pt>
                <c:pt idx="1">
                  <c:v>0.33333333333333331</c:v>
                </c:pt>
              </c:numCache>
            </c:numRef>
          </c:val>
          <c:extLst>
            <c:ext xmlns:c16="http://schemas.microsoft.com/office/drawing/2014/chart" uri="{C3380CC4-5D6E-409C-BE32-E72D297353CC}">
              <c16:uniqueId val="{00000000-B276-43C5-A1FE-FF8C604BE653}"/>
            </c:ext>
          </c:extLst>
        </c:ser>
        <c:ser>
          <c:idx val="1"/>
          <c:order val="1"/>
          <c:tx>
            <c:strRef>
              <c:f>'Figure 7'!$P$16</c:f>
              <c:strCache>
                <c:ptCount val="1"/>
                <c:pt idx="0">
                  <c:v>غير راغب Not Willing</c:v>
                </c:pt>
              </c:strCache>
            </c:strRef>
          </c:tx>
          <c:spPr>
            <a:solidFill>
              <a:srgbClr val="C00000"/>
            </a:solidFill>
            <a:scene3d>
              <a:camera prst="orthographicFront"/>
              <a:lightRig rig="threePt" dir="t"/>
            </a:scene3d>
            <a:sp3d>
              <a:bevelT/>
            </a:sp3d>
          </c:spPr>
          <c:invertIfNegative val="0"/>
          <c:dLbls>
            <c:spPr>
              <a:noFill/>
              <a:ln>
                <a:noFill/>
              </a:ln>
              <a:effectLst/>
            </c:spPr>
            <c:txPr>
              <a:bodyPr/>
              <a:lstStyle/>
              <a:p>
                <a:pPr>
                  <a:defRPr lang="ar-QA" sz="10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7'!$Q$14:$R$14</c:f>
              <c:strCache>
                <c:ptCount val="2"/>
                <c:pt idx="0">
                  <c:v>إناث
Females</c:v>
                </c:pt>
                <c:pt idx="1">
                  <c:v>ذكور
Males</c:v>
                </c:pt>
              </c:strCache>
            </c:strRef>
          </c:cat>
          <c:val>
            <c:numRef>
              <c:f>'Figure 7'!$Q$16:$R$16</c:f>
              <c:numCache>
                <c:formatCode>0.0%</c:formatCode>
                <c:ptCount val="2"/>
                <c:pt idx="0">
                  <c:v>0.7180616740088106</c:v>
                </c:pt>
                <c:pt idx="1">
                  <c:v>0.66666666666666663</c:v>
                </c:pt>
              </c:numCache>
            </c:numRef>
          </c:val>
          <c:extLst>
            <c:ext xmlns:c16="http://schemas.microsoft.com/office/drawing/2014/chart" uri="{C3380CC4-5D6E-409C-BE32-E72D297353CC}">
              <c16:uniqueId val="{00000001-B276-43C5-A1FE-FF8C604BE653}"/>
            </c:ext>
          </c:extLst>
        </c:ser>
        <c:dLbls>
          <c:showLegendKey val="0"/>
          <c:showVal val="0"/>
          <c:showCatName val="0"/>
          <c:showSerName val="0"/>
          <c:showPercent val="0"/>
          <c:showBubbleSize val="0"/>
        </c:dLbls>
        <c:gapWidth val="150"/>
        <c:axId val="125831424"/>
        <c:axId val="125841408"/>
      </c:barChart>
      <c:catAx>
        <c:axId val="125831424"/>
        <c:scaling>
          <c:orientation val="minMax"/>
        </c:scaling>
        <c:delete val="0"/>
        <c:axPos val="b"/>
        <c:numFmt formatCode="General"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841408"/>
        <c:crosses val="autoZero"/>
        <c:auto val="1"/>
        <c:lblAlgn val="ctr"/>
        <c:lblOffset val="100"/>
        <c:noMultiLvlLbl val="0"/>
      </c:catAx>
      <c:valAx>
        <c:axId val="125841408"/>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831424"/>
        <c:crosses val="autoZero"/>
        <c:crossBetween val="between"/>
      </c:valAx>
      <c:spPr>
        <a:noFill/>
        <a:ln w="25400">
          <a:noFill/>
        </a:ln>
      </c:spPr>
    </c:plotArea>
    <c:legend>
      <c:legendPos val="r"/>
      <c:layout>
        <c:manualLayout>
          <c:xMode val="edge"/>
          <c:yMode val="edge"/>
          <c:x val="0.18435025200898075"/>
          <c:y val="2.004454342984412E-2"/>
          <c:w val="0.56233458166768202"/>
          <c:h val="0.1291759465478842"/>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ysClr val="window" lastClr="FFFFFF"/>
        </a:gs>
        <a:gs pos="72000">
          <a:schemeClr val="bg2"/>
        </a:gs>
        <a:gs pos="100000">
          <a:schemeClr val="bg2">
            <a:lumMod val="90000"/>
          </a:scheme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12364846101798"/>
          <c:y val="0.20467607888677464"/>
          <c:w val="0.39717797981050551"/>
          <c:h val="0.63011094443335669"/>
        </c:manualLayout>
      </c:layout>
      <c:doughnutChart>
        <c:varyColors val="1"/>
        <c:ser>
          <c:idx val="0"/>
          <c:order val="0"/>
          <c:tx>
            <c:strRef>
              <c:f>'Figure 8'!$M$13</c:f>
              <c:strCache>
                <c:ptCount val="1"/>
                <c:pt idx="0">
                  <c:v>المجموع
Total</c:v>
                </c:pt>
              </c:strCache>
            </c:strRef>
          </c:tx>
          <c:spPr>
            <a:scene3d>
              <a:camera prst="orthographicFront"/>
              <a:lightRig rig="threePt" dir="t"/>
            </a:scene3d>
            <a:sp3d>
              <a:bevelT/>
            </a:sp3d>
          </c:spPr>
          <c:explosion val="8"/>
          <c:dPt>
            <c:idx val="0"/>
            <c:bubble3D val="0"/>
            <c:spPr>
              <a:solidFill>
                <a:schemeClr val="tx2">
                  <a:lumMod val="75000"/>
                </a:schemeClr>
              </a:solidFill>
              <a:ln>
                <a:noFill/>
              </a:ln>
              <a:scene3d>
                <a:camera prst="orthographicFront"/>
                <a:lightRig rig="threePt" dir="t"/>
              </a:scene3d>
              <a:sp3d>
                <a:bevelT/>
              </a:sp3d>
            </c:spPr>
            <c:extLst>
              <c:ext xmlns:c16="http://schemas.microsoft.com/office/drawing/2014/chart" uri="{C3380CC4-5D6E-409C-BE32-E72D297353CC}">
                <c16:uniqueId val="{00000001-06FF-49C5-B0CB-02433468D2C5}"/>
              </c:ext>
            </c:extLst>
          </c:dPt>
          <c:dPt>
            <c:idx val="1"/>
            <c:bubble3D val="0"/>
            <c:spPr>
              <a:solidFill>
                <a:srgbClr val="C00000"/>
              </a:solidFill>
              <a:scene3d>
                <a:camera prst="orthographicFront"/>
                <a:lightRig rig="threePt" dir="t"/>
              </a:scene3d>
              <a:sp3d>
                <a:bevelT/>
              </a:sp3d>
            </c:spPr>
            <c:extLst>
              <c:ext xmlns:c16="http://schemas.microsoft.com/office/drawing/2014/chart" uri="{C3380CC4-5D6E-409C-BE32-E72D297353CC}">
                <c16:uniqueId val="{00000003-06FF-49C5-B0CB-02433468D2C5}"/>
              </c:ext>
            </c:extLst>
          </c:dPt>
          <c:dPt>
            <c:idx val="2"/>
            <c:bubble3D val="0"/>
            <c:spPr>
              <a:solidFill>
                <a:schemeClr val="accent3">
                  <a:lumMod val="75000"/>
                </a:schemeClr>
              </a:solidFill>
              <a:scene3d>
                <a:camera prst="orthographicFront"/>
                <a:lightRig rig="threePt" dir="t"/>
              </a:scene3d>
              <a:sp3d>
                <a:bevelT/>
              </a:sp3d>
            </c:spPr>
            <c:extLst>
              <c:ext xmlns:c16="http://schemas.microsoft.com/office/drawing/2014/chart" uri="{C3380CC4-5D6E-409C-BE32-E72D297353CC}">
                <c16:uniqueId val="{00000005-06FF-49C5-B0CB-02433468D2C5}"/>
              </c:ext>
            </c:extLst>
          </c:dPt>
          <c:dLbls>
            <c:dLbl>
              <c:idx val="0"/>
              <c:tx>
                <c:rich>
                  <a:bodyPr/>
                  <a:lstStyle/>
                  <a:p>
                    <a:r>
                      <a:rPr lang="en-US"/>
                      <a:t>29%</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1-06FF-49C5-B0CB-02433468D2C5}"/>
                </c:ext>
              </c:extLst>
            </c:dLbl>
            <c:dLbl>
              <c:idx val="1"/>
              <c:layout>
                <c:manualLayout>
                  <c:x val="2.8213080839191809E-3"/>
                  <c:y val="-3.6369395068138206E-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6FF-49C5-B0CB-02433468D2C5}"/>
                </c:ext>
              </c:extLst>
            </c:dLbl>
            <c:dLbl>
              <c:idx val="3"/>
              <c:layout>
                <c:manualLayout>
                  <c:x val="-5.7102069950035767E-3"/>
                  <c:y val="-3.7243947858473054E-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06FF-49C5-B0CB-02433468D2C5}"/>
                </c:ext>
              </c:extLst>
            </c:dLbl>
            <c:dLbl>
              <c:idx val="4"/>
              <c:layout>
                <c:manualLayout>
                  <c:x val="1.1244751231244051E-6"/>
                  <c:y val="-3.8119135256062019E-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7-06FF-49C5-B0CB-02433468D2C5}"/>
                </c:ext>
              </c:extLst>
            </c:dLbl>
            <c:dLbl>
              <c:idx val="5"/>
              <c:layout>
                <c:manualLayout>
                  <c:x val="5.2072480567440314E-4"/>
                  <c:y val="-1.7555846548357461E-3"/>
                </c:manualLayout>
              </c:layout>
              <c:spPr/>
              <c:txPr>
                <a:bodyPr rot="-1440000" vert="horz"/>
                <a:lstStyle/>
                <a:p>
                  <a:pPr algn="ctr">
                    <a:defRPr lang="ar-QA" sz="1000" b="1" i="0" u="none" strike="noStrike" baseline="0">
                      <a:solidFill>
                        <a:schemeClr val="bg1"/>
                      </a:solidFill>
                      <a:latin typeface="Calibri"/>
                      <a:ea typeface="Calibri"/>
                      <a:cs typeface="Calibri"/>
                    </a:defRPr>
                  </a:pPr>
                  <a:endParaRPr lang="ar-QA"/>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8-06FF-49C5-B0CB-02433468D2C5}"/>
                </c:ext>
              </c:extLst>
            </c:dLbl>
            <c:spPr>
              <a:noFill/>
              <a:ln>
                <a:noFill/>
              </a:ln>
              <a:effectLst/>
            </c:spPr>
            <c:txPr>
              <a:bodyPr/>
              <a:lstStyle/>
              <a:p>
                <a:pPr>
                  <a:defRPr lang="ar-QA" sz="1000" b="1" i="0" u="none" strike="noStrike" baseline="0">
                    <a:solidFill>
                      <a:schemeClr val="bg1"/>
                    </a:solidFill>
                    <a:latin typeface="Calibri"/>
                    <a:ea typeface="Calibri"/>
                    <a:cs typeface="Calibri"/>
                  </a:defRPr>
                </a:pPr>
                <a:endParaRPr lang="ar-QA"/>
              </a:p>
            </c:txPr>
            <c:showLegendKey val="0"/>
            <c:showVal val="0"/>
            <c:showCatName val="0"/>
            <c:showSerName val="0"/>
            <c:showPercent val="1"/>
            <c:showBubbleSize val="0"/>
            <c:showLeaderLines val="0"/>
            <c:extLst>
              <c:ext xmlns:c15="http://schemas.microsoft.com/office/drawing/2012/chart" uri="{CE6537A1-D6FC-4f65-9D91-7224C49458BB}"/>
            </c:extLst>
          </c:dLbls>
          <c:cat>
            <c:strRef>
              <c:f>'Figure 8'!$L$14:$L$18</c:f>
              <c:strCache>
                <c:ptCount val="5"/>
                <c:pt idx="0">
                  <c:v>أسباب العمل          قلة الأجر
Working Reasons    Low Wage</c:v>
                </c:pt>
                <c:pt idx="1">
                  <c:v>ساعات الدوام Hours of Work</c:v>
                </c:pt>
                <c:pt idx="2">
                  <c:v>توقيت العمل Timing of Work</c:v>
                </c:pt>
                <c:pt idx="3">
                  <c:v>أسباب شخصية    عدم اجادة اللغة الإنجليزية
 Personal Reasons   English Language</c:v>
                </c:pt>
                <c:pt idx="4">
                  <c:v>الوضع الاجتماعي Social Status</c:v>
                </c:pt>
              </c:strCache>
            </c:strRef>
          </c:cat>
          <c:val>
            <c:numRef>
              <c:f>'Figure 8'!$M$14:$M$18</c:f>
              <c:numCache>
                <c:formatCode>General</c:formatCode>
                <c:ptCount val="5"/>
                <c:pt idx="0">
                  <c:v>131</c:v>
                </c:pt>
                <c:pt idx="1">
                  <c:v>131</c:v>
                </c:pt>
                <c:pt idx="2">
                  <c:v>64</c:v>
                </c:pt>
                <c:pt idx="3">
                  <c:v>64</c:v>
                </c:pt>
                <c:pt idx="4">
                  <c:v>64</c:v>
                </c:pt>
              </c:numCache>
            </c:numRef>
          </c:val>
          <c:extLst>
            <c:ext xmlns:c16="http://schemas.microsoft.com/office/drawing/2014/chart" uri="{C3380CC4-5D6E-409C-BE32-E72D297353CC}">
              <c16:uniqueId val="{00000009-06FF-49C5-B0CB-02433468D2C5}"/>
            </c:ext>
          </c:extLst>
        </c:ser>
        <c:dLbls>
          <c:showLegendKey val="0"/>
          <c:showVal val="0"/>
          <c:showCatName val="0"/>
          <c:showSerName val="0"/>
          <c:showPercent val="0"/>
          <c:showBubbleSize val="0"/>
          <c:showLeaderLines val="0"/>
        </c:dLbls>
        <c:firstSliceAng val="360"/>
        <c:holeSize val="50"/>
      </c:doughnutChart>
      <c:spPr>
        <a:noFill/>
        <a:ln w="25400">
          <a:noFill/>
        </a:ln>
      </c:spPr>
    </c:plotArea>
    <c:legend>
      <c:legendPos val="r"/>
      <c:layout>
        <c:manualLayout>
          <c:xMode val="edge"/>
          <c:yMode val="edge"/>
          <c:x val="0.48348776232233698"/>
          <c:y val="0.30597089253656667"/>
          <c:w val="0.49009278639777887"/>
          <c:h val="0.43695028756102861"/>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zero"/>
    <c:showDLblsOverMax val="0"/>
  </c:chart>
  <c:spPr>
    <a:gradFill>
      <a:gsLst>
        <a:gs pos="0">
          <a:sysClr val="window" lastClr="FFFFFF"/>
        </a:gs>
        <a:gs pos="71000">
          <a:schemeClr val="bg2"/>
        </a:gs>
        <a:gs pos="100000">
          <a:schemeClr val="bg2">
            <a:lumMod val="90000"/>
          </a:schemeClr>
        </a:gs>
      </a:gsLst>
      <a:lin ang="5400000" scaled="0"/>
    </a:gradFill>
    <a:ln>
      <a:noFill/>
    </a:ln>
    <a:effectLst>
      <a:outerShdw blurRad="50800" dist="38100" dir="8100000" algn="tr" rotWithShape="0">
        <a:prstClr val="black">
          <a:alpha val="40000"/>
        </a:prstClr>
      </a:outerShdw>
    </a:effectLst>
    <a:scene3d>
      <a:camera prst="orthographicFront"/>
      <a:lightRig rig="threePt" dir="t"/>
    </a:scene3d>
    <a:sp3d/>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43633627727702"/>
          <c:y val="0.18195396047793239"/>
          <c:w val="0.8536046588629026"/>
          <c:h val="0.71621308658980842"/>
        </c:manualLayout>
      </c:layout>
      <c:barChart>
        <c:barDir val="col"/>
        <c:grouping val="clustered"/>
        <c:varyColors val="0"/>
        <c:ser>
          <c:idx val="0"/>
          <c:order val="0"/>
          <c:tx>
            <c:strRef>
              <c:f>'Figure 9'!$R$15</c:f>
              <c:strCache>
                <c:ptCount val="1"/>
                <c:pt idx="0">
                  <c:v>قطري Qatari</c:v>
                </c:pt>
              </c:strCache>
            </c:strRef>
          </c:tx>
          <c:spPr>
            <a:solidFill>
              <a:schemeClr val="tx2">
                <a:lumMod val="75000"/>
              </a:schemeClr>
            </a:solidFill>
            <a:scene3d>
              <a:camera prst="orthographicFront"/>
              <a:lightRig rig="threePt" dir="t"/>
            </a:scene3d>
            <a:sp3d>
              <a:bevelT/>
            </a:sp3d>
          </c:spPr>
          <c:invertIfNegative val="0"/>
          <c:dLbls>
            <c:spPr>
              <a:noFill/>
              <a:ln>
                <a:noFill/>
              </a:ln>
              <a:effectLst/>
            </c:spPr>
            <c:txPr>
              <a:bodyPr/>
              <a:lstStyle/>
              <a:p>
                <a:pPr>
                  <a:defRPr lang="ar-QA" sz="8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9'!$Q$16:$Q$21</c:f>
              <c:strCache>
                <c:ptCount val="6"/>
                <c:pt idx="0">
                  <c:v>15 - 24</c:v>
                </c:pt>
                <c:pt idx="1">
                  <c:v>25 - 34</c:v>
                </c:pt>
                <c:pt idx="2">
                  <c:v>35 - 44</c:v>
                </c:pt>
                <c:pt idx="3">
                  <c:v>45 - 54</c:v>
                </c:pt>
                <c:pt idx="4">
                  <c:v>55-64</c:v>
                </c:pt>
                <c:pt idx="5">
                  <c:v>65+</c:v>
                </c:pt>
              </c:strCache>
            </c:strRef>
          </c:cat>
          <c:val>
            <c:numRef>
              <c:f>'Figure 9'!$R$16:$R$21</c:f>
              <c:numCache>
                <c:formatCode>0.0%</c:formatCode>
                <c:ptCount val="6"/>
                <c:pt idx="0">
                  <c:v>0.33732113373692901</c:v>
                </c:pt>
                <c:pt idx="1">
                  <c:v>0.28064891678477427</c:v>
                </c:pt>
                <c:pt idx="2">
                  <c:v>0.15393577145172729</c:v>
                </c:pt>
                <c:pt idx="3">
                  <c:v>0.29593470896211888</c:v>
                </c:pt>
                <c:pt idx="4">
                  <c:v>0.55432620152874246</c:v>
                </c:pt>
                <c:pt idx="5">
                  <c:v>0.60763980047256494</c:v>
                </c:pt>
              </c:numCache>
            </c:numRef>
          </c:val>
          <c:extLst>
            <c:ext xmlns:c16="http://schemas.microsoft.com/office/drawing/2014/chart" uri="{C3380CC4-5D6E-409C-BE32-E72D297353CC}">
              <c16:uniqueId val="{00000000-CADC-4959-8E3B-28CE49000138}"/>
            </c:ext>
          </c:extLst>
        </c:ser>
        <c:ser>
          <c:idx val="1"/>
          <c:order val="1"/>
          <c:tx>
            <c:strRef>
              <c:f>'Figure 9'!$S$15</c:f>
              <c:strCache>
                <c:ptCount val="1"/>
                <c:pt idx="0">
                  <c:v>غير قطري Non-Qatari</c:v>
                </c:pt>
              </c:strCache>
            </c:strRef>
          </c:tx>
          <c:spPr>
            <a:solidFill>
              <a:srgbClr val="C00000"/>
            </a:solidFill>
            <a:scene3d>
              <a:camera prst="orthographicFront"/>
              <a:lightRig rig="threePt" dir="t"/>
            </a:scene3d>
            <a:sp3d>
              <a:bevelT/>
            </a:sp3d>
          </c:spPr>
          <c:invertIfNegative val="0"/>
          <c:dLbls>
            <c:spPr>
              <a:noFill/>
              <a:ln>
                <a:noFill/>
              </a:ln>
              <a:effectLst/>
            </c:spPr>
            <c:txPr>
              <a:bodyPr/>
              <a:lstStyle/>
              <a:p>
                <a:pPr>
                  <a:defRPr lang="ar-QA" sz="8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9'!$Q$16:$Q$21</c:f>
              <c:strCache>
                <c:ptCount val="6"/>
                <c:pt idx="0">
                  <c:v>15 - 24</c:v>
                </c:pt>
                <c:pt idx="1">
                  <c:v>25 - 34</c:v>
                </c:pt>
                <c:pt idx="2">
                  <c:v>35 - 44</c:v>
                </c:pt>
                <c:pt idx="3">
                  <c:v>45 - 54</c:v>
                </c:pt>
                <c:pt idx="4">
                  <c:v>55-64</c:v>
                </c:pt>
                <c:pt idx="5">
                  <c:v>65+</c:v>
                </c:pt>
              </c:strCache>
            </c:strRef>
          </c:cat>
          <c:val>
            <c:numRef>
              <c:f>'Figure 9'!$S$16:$S$21</c:f>
              <c:numCache>
                <c:formatCode>0.0%</c:formatCode>
                <c:ptCount val="6"/>
                <c:pt idx="0">
                  <c:v>0.66267886626307104</c:v>
                </c:pt>
                <c:pt idx="1">
                  <c:v>0.71935108321522578</c:v>
                </c:pt>
                <c:pt idx="2">
                  <c:v>0.84606422854827268</c:v>
                </c:pt>
                <c:pt idx="3">
                  <c:v>0.70406529103788107</c:v>
                </c:pt>
                <c:pt idx="4">
                  <c:v>0.44567379847125754</c:v>
                </c:pt>
                <c:pt idx="5">
                  <c:v>0.39236019952743501</c:v>
                </c:pt>
              </c:numCache>
            </c:numRef>
          </c:val>
          <c:extLst>
            <c:ext xmlns:c16="http://schemas.microsoft.com/office/drawing/2014/chart" uri="{C3380CC4-5D6E-409C-BE32-E72D297353CC}">
              <c16:uniqueId val="{00000001-CADC-4959-8E3B-28CE49000138}"/>
            </c:ext>
          </c:extLst>
        </c:ser>
        <c:dLbls>
          <c:showLegendKey val="0"/>
          <c:showVal val="0"/>
          <c:showCatName val="0"/>
          <c:showSerName val="0"/>
          <c:showPercent val="0"/>
          <c:showBubbleSize val="0"/>
        </c:dLbls>
        <c:gapWidth val="150"/>
        <c:axId val="126519168"/>
        <c:axId val="126520704"/>
      </c:barChart>
      <c:catAx>
        <c:axId val="126519168"/>
        <c:scaling>
          <c:orientation val="minMax"/>
        </c:scaling>
        <c:delete val="0"/>
        <c:axPos val="b"/>
        <c:numFmt formatCode="General"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6520704"/>
        <c:crosses val="autoZero"/>
        <c:auto val="1"/>
        <c:lblAlgn val="ctr"/>
        <c:lblOffset val="100"/>
        <c:noMultiLvlLbl val="0"/>
      </c:catAx>
      <c:valAx>
        <c:axId val="126520704"/>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6519168"/>
        <c:crosses val="autoZero"/>
        <c:crossBetween val="between"/>
      </c:valAx>
      <c:spPr>
        <a:noFill/>
        <a:ln w="25400">
          <a:noFill/>
        </a:ln>
      </c:spPr>
    </c:plotArea>
    <c:legend>
      <c:legendPos val="r"/>
      <c:layout>
        <c:manualLayout>
          <c:xMode val="edge"/>
          <c:yMode val="edge"/>
          <c:x val="0.31834319526627242"/>
          <c:y val="3.9337553655444599E-2"/>
          <c:w val="0.38698224852071023"/>
          <c:h val="8.4886299993327821E-2"/>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chemeClr val="bg1"/>
        </a:gs>
        <a:gs pos="71000">
          <a:schemeClr val="bg2"/>
        </a:gs>
        <a:gs pos="100000">
          <a:schemeClr val="bg2">
            <a:lumMod val="90000"/>
          </a:scheme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89874980610444"/>
          <c:y val="0.19582055021877973"/>
          <c:w val="0.83648872268134289"/>
          <c:h val="0.70827971954518065"/>
        </c:manualLayout>
      </c:layout>
      <c:barChart>
        <c:barDir val="col"/>
        <c:grouping val="clustered"/>
        <c:varyColors val="0"/>
        <c:ser>
          <c:idx val="0"/>
          <c:order val="0"/>
          <c:tx>
            <c:strRef>
              <c:f>'Figure 10'!$R$14</c:f>
              <c:strCache>
                <c:ptCount val="1"/>
                <c:pt idx="0">
                  <c:v>ذكور Males</c:v>
                </c:pt>
              </c:strCache>
            </c:strRef>
          </c:tx>
          <c:spPr>
            <a:solidFill>
              <a:schemeClr val="accent3">
                <a:lumMod val="75000"/>
              </a:schemeClr>
            </a:solidFill>
            <a:scene3d>
              <a:camera prst="orthographicFront"/>
              <a:lightRig rig="threePt" dir="t"/>
            </a:scene3d>
            <a:sp3d>
              <a:bevelT/>
            </a:sp3d>
          </c:spPr>
          <c:invertIfNegative val="0"/>
          <c:dLbls>
            <c:spPr>
              <a:noFill/>
              <a:ln>
                <a:noFill/>
              </a:ln>
              <a:effectLst/>
            </c:spPr>
            <c:txPr>
              <a:bodyPr/>
              <a:lstStyle/>
              <a:p>
                <a:pPr>
                  <a:defRPr lang="ar-QA" sz="8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10'!$Q$15:$Q$20</c:f>
              <c:strCache>
                <c:ptCount val="6"/>
                <c:pt idx="0">
                  <c:v>15 - 24</c:v>
                </c:pt>
                <c:pt idx="1">
                  <c:v>25 - 34</c:v>
                </c:pt>
                <c:pt idx="2">
                  <c:v>35 - 44</c:v>
                </c:pt>
                <c:pt idx="3">
                  <c:v>45 - 54</c:v>
                </c:pt>
                <c:pt idx="4">
                  <c:v>55-64</c:v>
                </c:pt>
                <c:pt idx="5">
                  <c:v>65+</c:v>
                </c:pt>
              </c:strCache>
            </c:strRef>
          </c:cat>
          <c:val>
            <c:numRef>
              <c:f>'Figure 10'!$R$15:$R$20</c:f>
              <c:numCache>
                <c:formatCode>0.0%</c:formatCode>
                <c:ptCount val="6"/>
                <c:pt idx="0">
                  <c:v>0.44039728346215812</c:v>
                </c:pt>
                <c:pt idx="1">
                  <c:v>0.21498782577328884</c:v>
                </c:pt>
                <c:pt idx="2">
                  <c:v>9.7235932872655473E-2</c:v>
                </c:pt>
                <c:pt idx="3">
                  <c:v>0.19460922052242688</c:v>
                </c:pt>
                <c:pt idx="4">
                  <c:v>0.31205137891953155</c:v>
                </c:pt>
                <c:pt idx="5">
                  <c:v>0.51739036508965219</c:v>
                </c:pt>
              </c:numCache>
            </c:numRef>
          </c:val>
          <c:extLst>
            <c:ext xmlns:c16="http://schemas.microsoft.com/office/drawing/2014/chart" uri="{C3380CC4-5D6E-409C-BE32-E72D297353CC}">
              <c16:uniqueId val="{00000000-49C2-4E12-A720-4401BC88F259}"/>
            </c:ext>
          </c:extLst>
        </c:ser>
        <c:ser>
          <c:idx val="1"/>
          <c:order val="1"/>
          <c:tx>
            <c:strRef>
              <c:f>'Figure 10'!$S$14</c:f>
              <c:strCache>
                <c:ptCount val="1"/>
                <c:pt idx="0">
                  <c:v>إناث Females</c:v>
                </c:pt>
              </c:strCache>
            </c:strRef>
          </c:tx>
          <c:spPr>
            <a:solidFill>
              <a:schemeClr val="accent4">
                <a:lumMod val="75000"/>
              </a:schemeClr>
            </a:solidFill>
            <a:scene3d>
              <a:camera prst="orthographicFront"/>
              <a:lightRig rig="threePt" dir="t"/>
            </a:scene3d>
            <a:sp3d>
              <a:bevelT/>
            </a:sp3d>
          </c:spPr>
          <c:invertIfNegative val="0"/>
          <c:dLbls>
            <c:spPr>
              <a:noFill/>
              <a:ln>
                <a:noFill/>
              </a:ln>
              <a:effectLst/>
            </c:spPr>
            <c:txPr>
              <a:bodyPr/>
              <a:lstStyle/>
              <a:p>
                <a:pPr>
                  <a:defRPr lang="ar-QA" sz="8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10'!$Q$15:$Q$20</c:f>
              <c:strCache>
                <c:ptCount val="6"/>
                <c:pt idx="0">
                  <c:v>15 - 24</c:v>
                </c:pt>
                <c:pt idx="1">
                  <c:v>25 - 34</c:v>
                </c:pt>
                <c:pt idx="2">
                  <c:v>35 - 44</c:v>
                </c:pt>
                <c:pt idx="3">
                  <c:v>45 - 54</c:v>
                </c:pt>
                <c:pt idx="4">
                  <c:v>55-64</c:v>
                </c:pt>
                <c:pt idx="5">
                  <c:v>65+</c:v>
                </c:pt>
              </c:strCache>
            </c:strRef>
          </c:cat>
          <c:val>
            <c:numRef>
              <c:f>'Figure 10'!$S$15:$S$20</c:f>
              <c:numCache>
                <c:formatCode>0.0%</c:formatCode>
                <c:ptCount val="6"/>
                <c:pt idx="0">
                  <c:v>0.55960271653784188</c:v>
                </c:pt>
                <c:pt idx="1">
                  <c:v>0.7850121742267111</c:v>
                </c:pt>
                <c:pt idx="2">
                  <c:v>0.90276406712734447</c:v>
                </c:pt>
                <c:pt idx="3">
                  <c:v>0.80539077947757309</c:v>
                </c:pt>
                <c:pt idx="4">
                  <c:v>0.6879486210804685</c:v>
                </c:pt>
                <c:pt idx="5">
                  <c:v>0.48260963491034781</c:v>
                </c:pt>
              </c:numCache>
            </c:numRef>
          </c:val>
          <c:extLst>
            <c:ext xmlns:c16="http://schemas.microsoft.com/office/drawing/2014/chart" uri="{C3380CC4-5D6E-409C-BE32-E72D297353CC}">
              <c16:uniqueId val="{00000001-49C2-4E12-A720-4401BC88F259}"/>
            </c:ext>
          </c:extLst>
        </c:ser>
        <c:dLbls>
          <c:showLegendKey val="0"/>
          <c:showVal val="0"/>
          <c:showCatName val="0"/>
          <c:showSerName val="0"/>
          <c:showPercent val="0"/>
          <c:showBubbleSize val="0"/>
        </c:dLbls>
        <c:gapWidth val="150"/>
        <c:axId val="126015360"/>
        <c:axId val="126016896"/>
      </c:barChart>
      <c:catAx>
        <c:axId val="126015360"/>
        <c:scaling>
          <c:orientation val="minMax"/>
        </c:scaling>
        <c:delete val="0"/>
        <c:axPos val="b"/>
        <c:numFmt formatCode="General"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6016896"/>
        <c:crosses val="autoZero"/>
        <c:auto val="1"/>
        <c:lblAlgn val="ctr"/>
        <c:lblOffset val="100"/>
        <c:noMultiLvlLbl val="0"/>
      </c:catAx>
      <c:valAx>
        <c:axId val="126016896"/>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6015360"/>
        <c:crosses val="autoZero"/>
        <c:crossBetween val="between"/>
      </c:valAx>
      <c:spPr>
        <a:noFill/>
        <a:ln w="25400">
          <a:noFill/>
        </a:ln>
      </c:spPr>
    </c:plotArea>
    <c:legend>
      <c:legendPos val="r"/>
      <c:layout>
        <c:manualLayout>
          <c:xMode val="edge"/>
          <c:yMode val="edge"/>
          <c:x val="0.30342402379723943"/>
          <c:y val="4.3298969072164913E-2"/>
          <c:w val="0.35891402036716252"/>
          <c:h val="8.6597938144329992E-2"/>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chemeClr val="bg1"/>
        </a:gs>
        <a:gs pos="71000">
          <a:schemeClr val="bg2"/>
        </a:gs>
        <a:gs pos="100000">
          <a:schemeClr val="bg2">
            <a:lumMod val="90000"/>
          </a:scheme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14848737678757"/>
          <c:y val="0.16781755174624291"/>
          <c:w val="0.8551176993556856"/>
          <c:h val="0.71029681167505765"/>
        </c:manualLayout>
      </c:layout>
      <c:barChart>
        <c:barDir val="col"/>
        <c:grouping val="clustered"/>
        <c:varyColors val="0"/>
        <c:ser>
          <c:idx val="0"/>
          <c:order val="0"/>
          <c:tx>
            <c:strRef>
              <c:f>'Figure 11'!$R$7</c:f>
              <c:strCache>
                <c:ptCount val="1"/>
                <c:pt idx="0">
                  <c:v>قطري Qatari</c:v>
                </c:pt>
              </c:strCache>
            </c:strRef>
          </c:tx>
          <c:spPr>
            <a:solidFill>
              <a:schemeClr val="tx2">
                <a:lumMod val="75000"/>
              </a:schemeClr>
            </a:solidFill>
            <a:ln>
              <a:noFill/>
            </a:ln>
            <a:scene3d>
              <a:camera prst="orthographicFront"/>
              <a:lightRig rig="threePt" dir="t"/>
            </a:scene3d>
            <a:sp3d>
              <a:bevelT/>
            </a:sp3d>
          </c:spPr>
          <c:invertIfNegative val="0"/>
          <c:dLbls>
            <c:dLbl>
              <c:idx val="1"/>
              <c:layout>
                <c:manualLayout>
                  <c:x val="-7.858364306839083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193-429F-882D-527177B38C85}"/>
                </c:ext>
              </c:extLst>
            </c:dLbl>
            <c:dLbl>
              <c:idx val="3"/>
              <c:layout>
                <c:manualLayout>
                  <c:x val="-6.2866914454712515E-3"/>
                  <c:y val="2.740498723294335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193-429F-882D-527177B38C85}"/>
                </c:ext>
              </c:extLst>
            </c:dLbl>
            <c:dLbl>
              <c:idx val="4"/>
              <c:layout>
                <c:manualLayout>
                  <c:x val="-4.715018584103436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193-429F-882D-527177B38C85}"/>
                </c:ext>
              </c:extLst>
            </c:dLbl>
            <c:dLbl>
              <c:idx val="6"/>
              <c:layout>
                <c:manualLayout>
                  <c:x val="-9.4300371682067528E-3"/>
                  <c:y val="-1.0048379239011859E-16"/>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193-429F-882D-527177B38C85}"/>
                </c:ext>
              </c:extLst>
            </c:dLbl>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11'!$Q$8:$Q$14</c:f>
              <c:strCache>
                <c:ptCount val="7"/>
                <c:pt idx="0">
                  <c:v>أمي
Illiterate</c:v>
                </c:pt>
                <c:pt idx="1">
                  <c:v>يقرأ ويكتب
Read and Write</c:v>
                </c:pt>
                <c:pt idx="2">
                  <c:v>ابتدائي
Primary</c:v>
                </c:pt>
                <c:pt idx="3">
                  <c:v>إعدادي
Preparatory</c:v>
                </c:pt>
                <c:pt idx="4">
                  <c:v>ثانوي
Secondary</c:v>
                </c:pt>
                <c:pt idx="5">
                  <c:v>دبلوم
Diploma</c:v>
                </c:pt>
                <c:pt idx="6">
                  <c:v>جامعي فما فوق
University and above</c:v>
                </c:pt>
              </c:strCache>
            </c:strRef>
          </c:cat>
          <c:val>
            <c:numRef>
              <c:f>'Figure 11'!$R$8:$R$14</c:f>
              <c:numCache>
                <c:formatCode>0.0%</c:formatCode>
                <c:ptCount val="7"/>
                <c:pt idx="0">
                  <c:v>0.56762481089258698</c:v>
                </c:pt>
                <c:pt idx="1">
                  <c:v>0.47665106604264168</c:v>
                </c:pt>
                <c:pt idx="2">
                  <c:v>0.34420362566057933</c:v>
                </c:pt>
                <c:pt idx="3">
                  <c:v>0.35455785434752124</c:v>
                </c:pt>
                <c:pt idx="4">
                  <c:v>0.35633606511679766</c:v>
                </c:pt>
                <c:pt idx="5">
                  <c:v>0.14330445673729256</c:v>
                </c:pt>
                <c:pt idx="6">
                  <c:v>0.29545309202532455</c:v>
                </c:pt>
              </c:numCache>
            </c:numRef>
          </c:val>
          <c:extLst>
            <c:ext xmlns:c16="http://schemas.microsoft.com/office/drawing/2014/chart" uri="{C3380CC4-5D6E-409C-BE32-E72D297353CC}">
              <c16:uniqueId val="{00000004-B193-429F-882D-527177B38C85}"/>
            </c:ext>
          </c:extLst>
        </c:ser>
        <c:ser>
          <c:idx val="1"/>
          <c:order val="1"/>
          <c:tx>
            <c:strRef>
              <c:f>'Figure 11'!$S$7</c:f>
              <c:strCache>
                <c:ptCount val="1"/>
                <c:pt idx="0">
                  <c:v>غير قطري Non-Qatari</c:v>
                </c:pt>
              </c:strCache>
            </c:strRef>
          </c:tx>
          <c:spPr>
            <a:solidFill>
              <a:srgbClr val="C00000"/>
            </a:solidFill>
            <a:scene3d>
              <a:camera prst="orthographicFront"/>
              <a:lightRig rig="threePt" dir="t"/>
            </a:scene3d>
            <a:sp3d>
              <a:bevelT/>
            </a:sp3d>
          </c:spPr>
          <c:invertIfNegative val="0"/>
          <c:dLbls>
            <c:dLbl>
              <c:idx val="1"/>
              <c:layout>
                <c:manualLayout>
                  <c:x val="7.858364306839053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193-429F-882D-527177B38C85}"/>
                </c:ext>
              </c:extLst>
            </c:dLbl>
            <c:dLbl>
              <c:idx val="4"/>
              <c:layout>
                <c:manualLayout>
                  <c:x val="1.529101564965408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193-429F-882D-527177B38C85}"/>
                </c:ext>
              </c:extLst>
            </c:dLbl>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11'!$Q$8:$Q$14</c:f>
              <c:strCache>
                <c:ptCount val="7"/>
                <c:pt idx="0">
                  <c:v>أمي
Illiterate</c:v>
                </c:pt>
                <c:pt idx="1">
                  <c:v>يقرأ ويكتب
Read and Write</c:v>
                </c:pt>
                <c:pt idx="2">
                  <c:v>ابتدائي
Primary</c:v>
                </c:pt>
                <c:pt idx="3">
                  <c:v>إعدادي
Preparatory</c:v>
                </c:pt>
                <c:pt idx="4">
                  <c:v>ثانوي
Secondary</c:v>
                </c:pt>
                <c:pt idx="5">
                  <c:v>دبلوم
Diploma</c:v>
                </c:pt>
                <c:pt idx="6">
                  <c:v>جامعي فما فوق
University and above</c:v>
                </c:pt>
              </c:strCache>
            </c:strRef>
          </c:cat>
          <c:val>
            <c:numRef>
              <c:f>'Figure 11'!$S$8:$S$14</c:f>
              <c:numCache>
                <c:formatCode>0.0%</c:formatCode>
                <c:ptCount val="7"/>
                <c:pt idx="0">
                  <c:v>0.43237518910741302</c:v>
                </c:pt>
                <c:pt idx="1">
                  <c:v>0.52334893395735826</c:v>
                </c:pt>
                <c:pt idx="2">
                  <c:v>0.65579637433942073</c:v>
                </c:pt>
                <c:pt idx="3">
                  <c:v>0.6454421456524787</c:v>
                </c:pt>
                <c:pt idx="4">
                  <c:v>0.64366393488320228</c:v>
                </c:pt>
                <c:pt idx="5">
                  <c:v>0.85669554326270747</c:v>
                </c:pt>
                <c:pt idx="6">
                  <c:v>0.70454690797467545</c:v>
                </c:pt>
              </c:numCache>
            </c:numRef>
          </c:val>
          <c:extLst>
            <c:ext xmlns:c16="http://schemas.microsoft.com/office/drawing/2014/chart" uri="{C3380CC4-5D6E-409C-BE32-E72D297353CC}">
              <c16:uniqueId val="{00000007-B193-429F-882D-527177B38C85}"/>
            </c:ext>
          </c:extLst>
        </c:ser>
        <c:dLbls>
          <c:showLegendKey val="0"/>
          <c:showVal val="0"/>
          <c:showCatName val="0"/>
          <c:showSerName val="0"/>
          <c:showPercent val="0"/>
          <c:showBubbleSize val="0"/>
        </c:dLbls>
        <c:gapWidth val="150"/>
        <c:axId val="129995520"/>
        <c:axId val="129997056"/>
      </c:barChart>
      <c:catAx>
        <c:axId val="129995520"/>
        <c:scaling>
          <c:orientation val="minMax"/>
        </c:scaling>
        <c:delete val="0"/>
        <c:axPos val="b"/>
        <c:numFmt formatCode="General" sourceLinked="1"/>
        <c:majorTickMark val="out"/>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9997056"/>
        <c:crosses val="autoZero"/>
        <c:auto val="1"/>
        <c:lblAlgn val="ctr"/>
        <c:lblOffset val="100"/>
        <c:noMultiLvlLbl val="0"/>
      </c:catAx>
      <c:valAx>
        <c:axId val="129997056"/>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out"/>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9995520"/>
        <c:crosses val="autoZero"/>
        <c:crossBetween val="between"/>
      </c:valAx>
      <c:spPr>
        <a:noFill/>
        <a:ln w="25400">
          <a:noFill/>
        </a:ln>
      </c:spPr>
    </c:plotArea>
    <c:legend>
      <c:legendPos val="r"/>
      <c:layout>
        <c:manualLayout>
          <c:xMode val="edge"/>
          <c:yMode val="edge"/>
          <c:x val="0.26359368488854362"/>
          <c:y val="2.439029231431878E-2"/>
          <c:w val="0.43498868178916666"/>
          <c:h val="0.10162621797632829"/>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chemeClr val="bg1"/>
        </a:gs>
        <a:gs pos="71000">
          <a:schemeClr val="bg2"/>
        </a:gs>
        <a:gs pos="100000">
          <a:schemeClr val="bg2">
            <a:lumMod val="90000"/>
          </a:scheme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10528699678161"/>
          <c:y val="0.15910435890703678"/>
          <c:w val="0.84828219228838231"/>
          <c:h val="0.71247920147661592"/>
        </c:manualLayout>
      </c:layout>
      <c:barChart>
        <c:barDir val="col"/>
        <c:grouping val="clustered"/>
        <c:varyColors val="0"/>
        <c:ser>
          <c:idx val="0"/>
          <c:order val="0"/>
          <c:tx>
            <c:strRef>
              <c:f>'Figure 12'!$T$12</c:f>
              <c:strCache>
                <c:ptCount val="1"/>
                <c:pt idx="0">
                  <c:v>ذكور Males</c:v>
                </c:pt>
              </c:strCache>
            </c:strRef>
          </c:tx>
          <c:spPr>
            <a:solidFill>
              <a:schemeClr val="accent3">
                <a:lumMod val="75000"/>
              </a:schemeClr>
            </a:solidFill>
            <a:scene3d>
              <a:camera prst="orthographicFront"/>
              <a:lightRig rig="threePt" dir="t"/>
            </a:scene3d>
            <a:sp3d>
              <a:bevelT/>
            </a:sp3d>
          </c:spPr>
          <c:invertIfNegative val="0"/>
          <c:dLbls>
            <c:dLbl>
              <c:idx val="0"/>
              <c:layout>
                <c:manualLayout>
                  <c:x val="-6.1073254242667626E-3"/>
                  <c:y val="2.754682309213307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CB3-463A-B854-9EEF440FF86C}"/>
                </c:ext>
              </c:extLst>
            </c:dLbl>
            <c:dLbl>
              <c:idx val="1"/>
              <c:layout>
                <c:manualLayout>
                  <c:x val="-6.1073254242667626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CB3-463A-B854-9EEF440FF86C}"/>
                </c:ext>
              </c:extLst>
            </c:dLbl>
            <c:dLbl>
              <c:idx val="2"/>
              <c:layout>
                <c:manualLayout>
                  <c:x val="-3.0536627121333813E-3"/>
                  <c:y val="5.509364618426614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CB3-463A-B854-9EEF440FF86C}"/>
                </c:ext>
              </c:extLst>
            </c:dLbl>
            <c:dLbl>
              <c:idx val="3"/>
              <c:layout>
                <c:manualLayout>
                  <c:x val="-6.10732542426681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CB3-463A-B854-9EEF440FF86C}"/>
                </c:ext>
              </c:extLst>
            </c:dLbl>
            <c:dLbl>
              <c:idx val="4"/>
              <c:layout>
                <c:manualLayout>
                  <c:x val="-6.1073254242667626E-3"/>
                  <c:y val="2.75468230921335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CB3-463A-B854-9EEF440FF86C}"/>
                </c:ext>
              </c:extLst>
            </c:dLbl>
            <c:dLbl>
              <c:idx val="5"/>
              <c:layout>
                <c:manualLayout>
                  <c:x val="-3.0536627121333813E-3"/>
                  <c:y val="2.754682309213307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CB3-463A-B854-9EEF440FF86C}"/>
                </c:ext>
              </c:extLst>
            </c:dLbl>
            <c:dLbl>
              <c:idx val="6"/>
              <c:layout>
                <c:manualLayout>
                  <c:x val="-6.1073254242667626E-3"/>
                  <c:y val="2.754682309213307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CB3-463A-B854-9EEF440FF86C}"/>
                </c:ext>
              </c:extLst>
            </c:dLbl>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12'!$S$13:$S$19</c:f>
              <c:strCache>
                <c:ptCount val="7"/>
                <c:pt idx="0">
                  <c:v>أمي
Illiterate</c:v>
                </c:pt>
                <c:pt idx="1">
                  <c:v>يقرأ ويكتب
Read and Write</c:v>
                </c:pt>
                <c:pt idx="2">
                  <c:v>ابتدائي
Primary</c:v>
                </c:pt>
                <c:pt idx="3">
                  <c:v>إعدادي
Preparatory</c:v>
                </c:pt>
                <c:pt idx="4">
                  <c:v>ثانوي
Secondary</c:v>
                </c:pt>
                <c:pt idx="5">
                  <c:v>دبلوم
Diploma</c:v>
                </c:pt>
                <c:pt idx="6">
                  <c:v>جامعي فما فوق
University and above</c:v>
                </c:pt>
              </c:strCache>
            </c:strRef>
          </c:cat>
          <c:val>
            <c:numRef>
              <c:f>'Figure 12'!$T$13:$T$19</c:f>
              <c:numCache>
                <c:formatCode>0.0%</c:formatCode>
                <c:ptCount val="7"/>
                <c:pt idx="0">
                  <c:v>0.13646055437100213</c:v>
                </c:pt>
                <c:pt idx="1">
                  <c:v>0.26718306785948071</c:v>
                </c:pt>
                <c:pt idx="2">
                  <c:v>0.37246137401613061</c:v>
                </c:pt>
                <c:pt idx="3">
                  <c:v>0.38466240023009995</c:v>
                </c:pt>
                <c:pt idx="4">
                  <c:v>0.43090931848050568</c:v>
                </c:pt>
                <c:pt idx="5">
                  <c:v>0.42607428987618357</c:v>
                </c:pt>
                <c:pt idx="6">
                  <c:v>0.30246753246753244</c:v>
                </c:pt>
              </c:numCache>
            </c:numRef>
          </c:val>
          <c:extLst>
            <c:ext xmlns:c16="http://schemas.microsoft.com/office/drawing/2014/chart" uri="{C3380CC4-5D6E-409C-BE32-E72D297353CC}">
              <c16:uniqueId val="{00000007-2CB3-463A-B854-9EEF440FF86C}"/>
            </c:ext>
          </c:extLst>
        </c:ser>
        <c:ser>
          <c:idx val="1"/>
          <c:order val="1"/>
          <c:tx>
            <c:strRef>
              <c:f>'Figure 12'!$U$12</c:f>
              <c:strCache>
                <c:ptCount val="1"/>
                <c:pt idx="0">
                  <c:v>إناث Females</c:v>
                </c:pt>
              </c:strCache>
            </c:strRef>
          </c:tx>
          <c:spPr>
            <a:solidFill>
              <a:schemeClr val="accent4">
                <a:lumMod val="75000"/>
              </a:schemeClr>
            </a:solidFill>
            <a:scene3d>
              <a:camera prst="orthographicFront"/>
              <a:lightRig rig="threePt" dir="t"/>
            </a:scene3d>
            <a:sp3d>
              <a:bevelT/>
            </a:sp3d>
          </c:spPr>
          <c:invertIfNegative val="0"/>
          <c:dLbls>
            <c:dLbl>
              <c:idx val="4"/>
              <c:layout>
                <c:manualLayout>
                  <c:x val="6.2866922234731054E-3"/>
                  <c:y val="2.776415682332575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CB3-463A-B854-9EEF440FF86C}"/>
                </c:ext>
              </c:extLst>
            </c:dLbl>
            <c:dLbl>
              <c:idx val="5"/>
              <c:layout>
                <c:manualLayout>
                  <c:x val="4.7150191676048276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CB3-463A-B854-9EEF440FF86C}"/>
                </c:ext>
              </c:extLst>
            </c:dLbl>
            <c:dLbl>
              <c:idx val="6"/>
              <c:layout>
                <c:manualLayout>
                  <c:x val="6.286692223472989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CB3-463A-B854-9EEF440FF86C}"/>
                </c:ext>
              </c:extLst>
            </c:dLbl>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12'!$S$13:$S$19</c:f>
              <c:strCache>
                <c:ptCount val="7"/>
                <c:pt idx="0">
                  <c:v>أمي
Illiterate</c:v>
                </c:pt>
                <c:pt idx="1">
                  <c:v>يقرأ ويكتب
Read and Write</c:v>
                </c:pt>
                <c:pt idx="2">
                  <c:v>ابتدائي
Primary</c:v>
                </c:pt>
                <c:pt idx="3">
                  <c:v>إعدادي
Preparatory</c:v>
                </c:pt>
                <c:pt idx="4">
                  <c:v>ثانوي
Secondary</c:v>
                </c:pt>
                <c:pt idx="5">
                  <c:v>دبلوم
Diploma</c:v>
                </c:pt>
                <c:pt idx="6">
                  <c:v>جامعي فما فوق
University and above</c:v>
                </c:pt>
              </c:strCache>
            </c:strRef>
          </c:cat>
          <c:val>
            <c:numRef>
              <c:f>'Figure 12'!$U$13:$U$19</c:f>
              <c:numCache>
                <c:formatCode>0.0%</c:formatCode>
                <c:ptCount val="7"/>
                <c:pt idx="0">
                  <c:v>0.86353944562899787</c:v>
                </c:pt>
                <c:pt idx="1">
                  <c:v>0.73281693214051935</c:v>
                </c:pt>
                <c:pt idx="2">
                  <c:v>0.62753862598386945</c:v>
                </c:pt>
                <c:pt idx="3">
                  <c:v>0.6153375997699001</c:v>
                </c:pt>
                <c:pt idx="4">
                  <c:v>0.56909068151949438</c:v>
                </c:pt>
                <c:pt idx="5">
                  <c:v>0.57392571012381643</c:v>
                </c:pt>
                <c:pt idx="6">
                  <c:v>0.69753246753246756</c:v>
                </c:pt>
              </c:numCache>
            </c:numRef>
          </c:val>
          <c:extLst>
            <c:ext xmlns:c16="http://schemas.microsoft.com/office/drawing/2014/chart" uri="{C3380CC4-5D6E-409C-BE32-E72D297353CC}">
              <c16:uniqueId val="{0000000B-2CB3-463A-B854-9EEF440FF86C}"/>
            </c:ext>
          </c:extLst>
        </c:ser>
        <c:dLbls>
          <c:showLegendKey val="0"/>
          <c:showVal val="0"/>
          <c:showCatName val="0"/>
          <c:showSerName val="0"/>
          <c:showPercent val="0"/>
          <c:showBubbleSize val="0"/>
        </c:dLbls>
        <c:gapWidth val="150"/>
        <c:axId val="131412736"/>
        <c:axId val="131414272"/>
      </c:barChart>
      <c:catAx>
        <c:axId val="131412736"/>
        <c:scaling>
          <c:orientation val="minMax"/>
        </c:scaling>
        <c:delete val="0"/>
        <c:axPos val="b"/>
        <c:numFmt formatCode="General"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31414272"/>
        <c:crosses val="autoZero"/>
        <c:auto val="1"/>
        <c:lblAlgn val="ctr"/>
        <c:lblOffset val="100"/>
        <c:noMultiLvlLbl val="0"/>
      </c:catAx>
      <c:valAx>
        <c:axId val="131414272"/>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31412736"/>
        <c:crosses val="autoZero"/>
        <c:crossBetween val="between"/>
      </c:valAx>
      <c:spPr>
        <a:noFill/>
        <a:ln w="25400">
          <a:noFill/>
        </a:ln>
      </c:spPr>
    </c:plotArea>
    <c:legend>
      <c:legendPos val="r"/>
      <c:layout>
        <c:manualLayout>
          <c:xMode val="edge"/>
          <c:yMode val="edge"/>
          <c:x val="0.30059171597633139"/>
          <c:y val="2.8571457042666854E-2"/>
          <c:w val="0.36449704142011824"/>
          <c:h val="8.5714371128000635E-2"/>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chemeClr val="bg1"/>
        </a:gs>
        <a:gs pos="71000">
          <a:schemeClr val="bg2"/>
        </a:gs>
        <a:gs pos="100000">
          <a:schemeClr val="bg2">
            <a:lumMod val="90000"/>
          </a:scheme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c:printSettings>
</c:chartSpace>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A7C7CD3-8395-4179-BDE1-9C948BD56F64}" type="doc">
      <dgm:prSet loTypeId="urn:microsoft.com/office/officeart/2008/layout/NameandTitleOrganizationalChart" loCatId="hierarchy" qsTypeId="urn:microsoft.com/office/officeart/2005/8/quickstyle/simple3" qsCatId="simple" csTypeId="urn:microsoft.com/office/officeart/2005/8/colors/accent1_2" csCatId="accent1" phldr="1"/>
      <dgm:spPr/>
      <dgm:t>
        <a:bodyPr/>
        <a:lstStyle/>
        <a:p>
          <a:endParaRPr lang="en-US"/>
        </a:p>
      </dgm:t>
    </dgm:pt>
    <dgm:pt modelId="{519AC7BC-E830-452E-AB3F-01C7CB8E75E8}">
      <dgm:prSet phldrT="[Text]" custT="1"/>
      <dgm:spPr>
        <a:solidFill>
          <a:schemeClr val="tx1"/>
        </a:solidFill>
        <a:ln w="3175">
          <a:solidFill>
            <a:scrgbClr r="0" g="0" b="0"/>
          </a:solidFill>
        </a:ln>
      </dgm:spPr>
      <dgm:t>
        <a:bodyPr/>
        <a:lstStyle/>
        <a:p>
          <a:pPr algn="ctr"/>
          <a:r>
            <a:rPr lang="ar-QA" sz="1400" b="1" i="0" u="none">
              <a:solidFill>
                <a:schemeClr val="bg1"/>
              </a:solidFill>
              <a:cs typeface="PT Bold Heading" panose="02010400000000000000" pitchFamily="2" charset="-78"/>
            </a:rPr>
            <a:t>السكان</a:t>
          </a:r>
          <a:endParaRPr lang="en-US" sz="1400" b="1">
            <a:solidFill>
              <a:schemeClr val="bg1"/>
            </a:solidFill>
            <a:cs typeface="PT Bold Heading" panose="02010400000000000000" pitchFamily="2" charset="-78"/>
          </a:endParaRPr>
        </a:p>
      </dgm:t>
    </dgm:pt>
    <dgm:pt modelId="{B5F6B7EB-4133-47EA-BBAA-694CE44DA791}" type="parTrans" cxnId="{19D19A5C-530F-486F-8F1C-7423243EE130}">
      <dgm:prSet/>
      <dgm:spPr/>
      <dgm:t>
        <a:bodyPr/>
        <a:lstStyle/>
        <a:p>
          <a:pPr algn="ctr"/>
          <a:endParaRPr lang="en-US" b="0"/>
        </a:p>
      </dgm:t>
    </dgm:pt>
    <dgm:pt modelId="{3EF1FAEF-B885-415D-99F0-92173E004385}" type="sibTrans" cxnId="{19D19A5C-530F-486F-8F1C-7423243EE130}">
      <dgm:prSet custT="1"/>
      <dgm:spPr>
        <a:noFill/>
        <a:ln w="3175">
          <a:noFill/>
        </a:ln>
      </dgm:spPr>
      <dgm:t>
        <a:bodyPr/>
        <a:lstStyle/>
        <a:p>
          <a:pPr algn="ctr"/>
          <a:r>
            <a:rPr lang="ar-SA" sz="1000" b="1">
              <a:solidFill>
                <a:schemeClr val="bg1"/>
              </a:solidFill>
            </a:rPr>
            <a:t>3150920</a:t>
          </a:r>
          <a:endParaRPr lang="en-US" sz="1000" b="1">
            <a:solidFill>
              <a:schemeClr val="bg1"/>
            </a:solidFill>
          </a:endParaRPr>
        </a:p>
      </dgm:t>
    </dgm:pt>
    <dgm:pt modelId="{BD0B57F6-A060-4622-BFBB-7920A5F37BCB}" type="asst">
      <dgm:prSet phldrT="[Text]" custT="1"/>
      <dgm:spPr>
        <a:ln w="3175">
          <a:solidFill>
            <a:scrgbClr r="0" g="0" b="0"/>
          </a:solidFill>
        </a:ln>
      </dgm:spPr>
      <dgm:t>
        <a:bodyPr/>
        <a:lstStyle/>
        <a:p>
          <a:pPr algn="ctr"/>
          <a:r>
            <a:rPr lang="ar-QA" sz="700" b="0" i="0" u="none">
              <a:cs typeface="PT Bold Heading" panose="02010400000000000000" pitchFamily="2" charset="-78"/>
            </a:rPr>
            <a:t>السكان (</a:t>
          </a:r>
          <a:r>
            <a:rPr lang="ar-QA" sz="1000" b="1" i="0" u="none">
              <a:cs typeface="PT Bold Heading" panose="02010400000000000000" pitchFamily="2" charset="-78"/>
            </a:rPr>
            <a:t>15 </a:t>
          </a:r>
          <a:r>
            <a:rPr lang="ar-QA" sz="700" b="0" i="0" u="none">
              <a:cs typeface="PT Bold Heading" panose="02010400000000000000" pitchFamily="2" charset="-78"/>
            </a:rPr>
            <a:t>سنة فأكثر)</a:t>
          </a:r>
          <a:endParaRPr lang="en-US" sz="700" b="0">
            <a:cs typeface="PT Bold Heading" panose="02010400000000000000" pitchFamily="2" charset="-78"/>
          </a:endParaRPr>
        </a:p>
      </dgm:t>
    </dgm:pt>
    <dgm:pt modelId="{1A06935C-4FB1-4BB4-8008-9737CCA2C1B7}" type="parTrans" cxnId="{BF6C6B8E-3273-4697-AA43-C3CD17058F97}">
      <dgm:prSet/>
      <dgm:spPr>
        <a:ln w="3175">
          <a:solidFill>
            <a:scrgbClr r="0" g="0" b="0"/>
          </a:solidFill>
        </a:ln>
      </dgm:spPr>
      <dgm:t>
        <a:bodyPr/>
        <a:lstStyle/>
        <a:p>
          <a:pPr algn="ctr"/>
          <a:endParaRPr lang="en-US" sz="2400" b="0"/>
        </a:p>
      </dgm:t>
    </dgm:pt>
    <dgm:pt modelId="{2EA1C729-F12B-4C20-B7D5-88E6D3D2135B}" type="sibTrans" cxnId="{BF6C6B8E-3273-4697-AA43-C3CD17058F97}">
      <dgm:prSet custT="1"/>
      <dgm:spPr>
        <a:noFill/>
        <a:ln w="3175">
          <a:noFill/>
        </a:ln>
      </dgm:spPr>
      <dgm:t>
        <a:bodyPr/>
        <a:lstStyle/>
        <a:p>
          <a:pPr algn="ctr"/>
          <a:r>
            <a:rPr lang="ar-SA" sz="1000" b="1">
              <a:solidFill>
                <a:schemeClr val="accent2">
                  <a:lumMod val="75000"/>
                </a:schemeClr>
              </a:solidFill>
            </a:rPr>
            <a:t>2594855</a:t>
          </a:r>
          <a:endParaRPr lang="en-US" sz="1000" b="1">
            <a:solidFill>
              <a:schemeClr val="accent2">
                <a:lumMod val="75000"/>
              </a:schemeClr>
            </a:solidFill>
          </a:endParaRPr>
        </a:p>
      </dgm:t>
    </dgm:pt>
    <dgm:pt modelId="{A68BD893-45DA-4022-A508-E5DE8E2A9D0B}" type="asst">
      <dgm:prSet custT="1"/>
      <dgm:spPr>
        <a:ln w="3175">
          <a:solidFill>
            <a:scrgbClr r="0" g="0" b="0"/>
          </a:solidFill>
        </a:ln>
      </dgm:spPr>
      <dgm:t>
        <a:bodyPr/>
        <a:lstStyle/>
        <a:p>
          <a:pPr algn="ctr"/>
          <a:r>
            <a:rPr lang="ar-QA" sz="700" b="0" i="0" u="none">
              <a:cs typeface="PT Bold Heading" panose="02010400000000000000" pitchFamily="2" charset="-78"/>
            </a:rPr>
            <a:t>السكان </a:t>
          </a:r>
          <a:r>
            <a:rPr lang="ar-SA" sz="700" b="0" i="0" u="none">
              <a:cs typeface="PT Bold Heading" panose="02010400000000000000" pitchFamily="2" charset="-78"/>
            </a:rPr>
            <a:t>اقل من </a:t>
          </a:r>
          <a:r>
            <a:rPr lang="ar-QA" sz="700" b="0" i="0" u="none">
              <a:cs typeface="PT Bold Heading" panose="02010400000000000000" pitchFamily="2" charset="-78"/>
            </a:rPr>
            <a:t>(15 سنة</a:t>
          </a:r>
          <a:r>
            <a:rPr lang="ar-SA" sz="700" b="0" i="0" u="none">
              <a:cs typeface="PT Bold Heading" panose="02010400000000000000" pitchFamily="2" charset="-78"/>
            </a:rPr>
            <a:t>)</a:t>
          </a:r>
          <a:endParaRPr lang="en-US" sz="700" b="0">
            <a:cs typeface="PT Bold Heading" panose="02010400000000000000" pitchFamily="2" charset="-78"/>
          </a:endParaRPr>
        </a:p>
      </dgm:t>
    </dgm:pt>
    <dgm:pt modelId="{83922024-0CDB-4D00-9ACE-94FA6FC15385}" type="parTrans" cxnId="{CD77E77E-EF98-427A-B09B-D58BEB936196}">
      <dgm:prSet/>
      <dgm:spPr>
        <a:ln w="3175">
          <a:solidFill>
            <a:scrgbClr r="0" g="0" b="0"/>
          </a:solidFill>
        </a:ln>
      </dgm:spPr>
      <dgm:t>
        <a:bodyPr/>
        <a:lstStyle/>
        <a:p>
          <a:pPr algn="ctr"/>
          <a:endParaRPr lang="en-US" sz="2400" b="0"/>
        </a:p>
      </dgm:t>
    </dgm:pt>
    <dgm:pt modelId="{6CC4FDB5-FF6C-45F4-A210-A726DD3E804E}" type="sibTrans" cxnId="{CD77E77E-EF98-427A-B09B-D58BEB936196}">
      <dgm:prSet custT="1"/>
      <dgm:spPr>
        <a:noFill/>
        <a:ln w="3175">
          <a:noFill/>
        </a:ln>
      </dgm:spPr>
      <dgm:t>
        <a:bodyPr/>
        <a:lstStyle/>
        <a:p>
          <a:pPr algn="ctr"/>
          <a:r>
            <a:rPr lang="ar-SA" sz="1000" b="1">
              <a:solidFill>
                <a:schemeClr val="accent2">
                  <a:lumMod val="75000"/>
                </a:schemeClr>
              </a:solidFill>
            </a:rPr>
            <a:t>556065</a:t>
          </a:r>
          <a:endParaRPr lang="en-US" sz="1000" b="1">
            <a:solidFill>
              <a:schemeClr val="accent2">
                <a:lumMod val="75000"/>
              </a:schemeClr>
            </a:solidFill>
          </a:endParaRPr>
        </a:p>
      </dgm:t>
    </dgm:pt>
    <dgm:pt modelId="{477449C9-2398-4045-9D3B-9DD00BB13D63}" type="asst">
      <dgm:prSet custT="1"/>
      <dgm:spPr>
        <a:solidFill>
          <a:schemeClr val="accent2">
            <a:lumMod val="40000"/>
            <a:lumOff val="60000"/>
          </a:schemeClr>
        </a:solidFill>
        <a:ln w="3175">
          <a:solidFill>
            <a:scrgbClr r="0" g="0" b="0"/>
          </a:solidFill>
        </a:ln>
      </dgm:spPr>
      <dgm:t>
        <a:bodyPr/>
        <a:lstStyle/>
        <a:p>
          <a:pPr algn="ctr"/>
          <a:r>
            <a:rPr lang="ar-QA" sz="900" b="0" i="0" u="none">
              <a:solidFill>
                <a:srgbClr val="C00000"/>
              </a:solidFill>
              <a:cs typeface="PT Bold Heading" panose="02010400000000000000" pitchFamily="2" charset="-78"/>
            </a:rPr>
            <a:t>النشيطون اقتصادياً</a:t>
          </a:r>
          <a:endParaRPr lang="en-US" sz="900" b="0">
            <a:solidFill>
              <a:srgbClr val="C00000"/>
            </a:solidFill>
            <a:cs typeface="PT Bold Heading" panose="02010400000000000000" pitchFamily="2" charset="-78"/>
          </a:endParaRPr>
        </a:p>
      </dgm:t>
    </dgm:pt>
    <dgm:pt modelId="{3E9DCC35-3265-4DCB-A843-3C8C858FF9E1}" type="parTrans" cxnId="{4282A98E-77E1-45F7-A309-D18BCBEC900E}">
      <dgm:prSet/>
      <dgm:spPr>
        <a:ln w="3175">
          <a:solidFill>
            <a:scrgbClr r="0" g="0" b="0"/>
          </a:solidFill>
        </a:ln>
      </dgm:spPr>
      <dgm:t>
        <a:bodyPr/>
        <a:lstStyle/>
        <a:p>
          <a:pPr algn="ctr"/>
          <a:endParaRPr lang="en-US" sz="2400" b="0"/>
        </a:p>
      </dgm:t>
    </dgm:pt>
    <dgm:pt modelId="{60FF36FA-C00C-43C1-B093-B7F542945712}" type="sibTrans" cxnId="{4282A98E-77E1-45F7-A309-D18BCBEC900E}">
      <dgm:prSet custT="1"/>
      <dgm:spPr>
        <a:noFill/>
        <a:ln w="3175">
          <a:noFill/>
        </a:ln>
      </dgm:spPr>
      <dgm:t>
        <a:bodyPr/>
        <a:lstStyle/>
        <a:p>
          <a:pPr algn="ctr"/>
          <a:r>
            <a:rPr lang="ar-SA" sz="1000" b="1">
              <a:solidFill>
                <a:schemeClr val="accent2">
                  <a:lumMod val="75000"/>
                </a:schemeClr>
              </a:solidFill>
            </a:rPr>
            <a:t>2286524</a:t>
          </a:r>
          <a:endParaRPr lang="en-US" sz="1000" b="1">
            <a:solidFill>
              <a:schemeClr val="accent2">
                <a:lumMod val="75000"/>
              </a:schemeClr>
            </a:solidFill>
          </a:endParaRPr>
        </a:p>
      </dgm:t>
    </dgm:pt>
    <dgm:pt modelId="{AABD3C79-ABF3-40F9-AC9A-6DD6C45EE91C}" type="asst">
      <dgm:prSet custT="1"/>
      <dgm:spPr>
        <a:solidFill>
          <a:schemeClr val="accent2">
            <a:lumMod val="40000"/>
            <a:lumOff val="60000"/>
          </a:schemeClr>
        </a:solidFill>
        <a:ln w="3175">
          <a:solidFill>
            <a:scrgbClr r="0" g="0" b="0"/>
          </a:solidFill>
        </a:ln>
      </dgm:spPr>
      <dgm:t>
        <a:bodyPr/>
        <a:lstStyle/>
        <a:p>
          <a:pPr algn="ctr"/>
          <a:r>
            <a:rPr lang="ar-QA" sz="800" b="1" i="0" u="none">
              <a:solidFill>
                <a:srgbClr val="C00000"/>
              </a:solidFill>
              <a:cs typeface="PT Bold Heading" panose="02010400000000000000" pitchFamily="2" charset="-78"/>
            </a:rPr>
            <a:t>غير النشيطين اقتصادياً</a:t>
          </a:r>
          <a:endParaRPr lang="en-US" sz="800" b="1">
            <a:solidFill>
              <a:srgbClr val="C00000"/>
            </a:solidFill>
            <a:cs typeface="PT Bold Heading" panose="02010400000000000000" pitchFamily="2" charset="-78"/>
          </a:endParaRPr>
        </a:p>
      </dgm:t>
    </dgm:pt>
    <dgm:pt modelId="{DD213F9F-833D-4A38-95C6-2146EBFD2572}" type="parTrans" cxnId="{961093BA-497B-4155-90A8-33BBA797B201}">
      <dgm:prSet/>
      <dgm:spPr>
        <a:pattFill prst="pct5">
          <a:fgClr>
            <a:schemeClr val="lt1">
              <a:hueOff val="0"/>
              <a:satOff val="0"/>
              <a:lumOff val="0"/>
            </a:schemeClr>
          </a:fgClr>
          <a:bgClr>
            <a:schemeClr val="bg1"/>
          </a:bgClr>
        </a:pattFill>
        <a:ln w="3175">
          <a:solidFill>
            <a:scrgbClr r="0" g="0" b="0"/>
          </a:solidFill>
        </a:ln>
      </dgm:spPr>
      <dgm:t>
        <a:bodyPr/>
        <a:lstStyle/>
        <a:p>
          <a:pPr algn="ctr"/>
          <a:endParaRPr lang="en-US" sz="2400" b="0"/>
        </a:p>
      </dgm:t>
    </dgm:pt>
    <dgm:pt modelId="{93D975CC-B380-4533-844D-A450EC0974FF}" type="sibTrans" cxnId="{961093BA-497B-4155-90A8-33BBA797B201}">
      <dgm:prSet custT="1"/>
      <dgm:spPr>
        <a:noFill/>
        <a:ln w="3175">
          <a:noFill/>
        </a:ln>
      </dgm:spPr>
      <dgm:t>
        <a:bodyPr/>
        <a:lstStyle/>
        <a:p>
          <a:pPr algn="ctr"/>
          <a:r>
            <a:rPr lang="ar-SA" sz="1000" b="1">
              <a:solidFill>
                <a:schemeClr val="accent2">
                  <a:lumMod val="75000"/>
                </a:schemeClr>
              </a:solidFill>
            </a:rPr>
            <a:t>308331</a:t>
          </a:r>
          <a:endParaRPr lang="en-US" sz="1000" b="1">
            <a:solidFill>
              <a:schemeClr val="accent2">
                <a:lumMod val="75000"/>
              </a:schemeClr>
            </a:solidFill>
          </a:endParaRPr>
        </a:p>
      </dgm:t>
    </dgm:pt>
    <dgm:pt modelId="{7EFDB6BC-4C5F-4925-8D06-DC3278DE1EB6}" type="asst">
      <dgm:prSet custT="1"/>
      <dgm:spPr>
        <a:ln w="3175">
          <a:solidFill>
            <a:scrgbClr r="0" g="0" b="0"/>
          </a:solidFill>
        </a:ln>
      </dgm:spPr>
      <dgm:t>
        <a:bodyPr/>
        <a:lstStyle/>
        <a:p>
          <a:pPr algn="ctr" rtl="1"/>
          <a:r>
            <a:rPr lang="ar-QA" sz="700" b="0" i="0" u="none">
              <a:cs typeface="PT Bold Heading" panose="02010400000000000000" pitchFamily="2" charset="-78"/>
            </a:rPr>
            <a:t>قطريون</a:t>
          </a:r>
          <a:endParaRPr lang="en-US" sz="700" b="0">
            <a:cs typeface="PT Bold Heading" panose="02010400000000000000" pitchFamily="2" charset="-78"/>
          </a:endParaRPr>
        </a:p>
      </dgm:t>
    </dgm:pt>
    <dgm:pt modelId="{FCE37C3A-424D-4D1F-93DA-BF3A3E9F9C36}" type="parTrans" cxnId="{1D3DEAC8-0E2F-419D-8D49-DAF30432B278}">
      <dgm:prSet/>
      <dgm:spPr>
        <a:ln w="3175">
          <a:solidFill>
            <a:scrgbClr r="0" g="0" b="0"/>
          </a:solidFill>
        </a:ln>
      </dgm:spPr>
      <dgm:t>
        <a:bodyPr/>
        <a:lstStyle/>
        <a:p>
          <a:pPr algn="ctr"/>
          <a:endParaRPr lang="en-US" sz="2400" b="0"/>
        </a:p>
      </dgm:t>
    </dgm:pt>
    <dgm:pt modelId="{B2F4F518-EAE2-4842-93DB-481BAEA6DFFD}" type="sibTrans" cxnId="{1D3DEAC8-0E2F-419D-8D49-DAF30432B278}">
      <dgm:prSet custT="1"/>
      <dgm:spPr>
        <a:noFill/>
        <a:ln w="3175">
          <a:noFill/>
        </a:ln>
      </dgm:spPr>
      <dgm:t>
        <a:bodyPr/>
        <a:lstStyle/>
        <a:p>
          <a:pPr algn="ctr"/>
          <a:r>
            <a:rPr lang="ar-SA" sz="1000" b="1">
              <a:solidFill>
                <a:schemeClr val="accent2">
                  <a:lumMod val="75000"/>
                </a:schemeClr>
              </a:solidFill>
            </a:rPr>
            <a:t>127845</a:t>
          </a:r>
          <a:endParaRPr lang="en-US" sz="1000" b="1">
            <a:solidFill>
              <a:schemeClr val="accent2">
                <a:lumMod val="75000"/>
              </a:schemeClr>
            </a:solidFill>
          </a:endParaRPr>
        </a:p>
      </dgm:t>
    </dgm:pt>
    <dgm:pt modelId="{F0DD5214-0967-4880-AF60-77CE5D5DA651}" type="asst">
      <dgm:prSet custT="1"/>
      <dgm:spPr>
        <a:ln w="3175">
          <a:solidFill>
            <a:scrgbClr r="0" g="0" b="0"/>
          </a:solidFill>
        </a:ln>
      </dgm:spPr>
      <dgm:t>
        <a:bodyPr/>
        <a:lstStyle/>
        <a:p>
          <a:pPr algn="ctr"/>
          <a:r>
            <a:rPr lang="ar-QA" sz="700" b="0" i="0" u="none">
              <a:cs typeface="PT Bold Heading" panose="02010400000000000000" pitchFamily="2" charset="-78"/>
            </a:rPr>
            <a:t>ذكور</a:t>
          </a:r>
          <a:endParaRPr lang="en-US" sz="700" b="0">
            <a:cs typeface="PT Bold Heading" panose="02010400000000000000" pitchFamily="2" charset="-78"/>
          </a:endParaRPr>
        </a:p>
      </dgm:t>
    </dgm:pt>
    <dgm:pt modelId="{685711DF-D28C-4F35-BD64-0EE776887EBA}" type="parTrans" cxnId="{FCC1DC61-C355-4AD4-B3C3-C08982F262EB}">
      <dgm:prSet/>
      <dgm:spPr>
        <a:ln w="3175">
          <a:solidFill>
            <a:scrgbClr r="0" g="0" b="0"/>
          </a:solidFill>
        </a:ln>
      </dgm:spPr>
      <dgm:t>
        <a:bodyPr/>
        <a:lstStyle/>
        <a:p>
          <a:pPr algn="ctr"/>
          <a:endParaRPr lang="en-US" sz="2400" b="0"/>
        </a:p>
      </dgm:t>
    </dgm:pt>
    <dgm:pt modelId="{CFB797B7-DEE4-4209-B715-317A88D6EDF3}" type="sibTrans" cxnId="{FCC1DC61-C355-4AD4-B3C3-C08982F262EB}">
      <dgm:prSet custT="1"/>
      <dgm:spPr>
        <a:noFill/>
        <a:ln w="3175">
          <a:noFill/>
        </a:ln>
      </dgm:spPr>
      <dgm:t>
        <a:bodyPr/>
        <a:lstStyle/>
        <a:p>
          <a:pPr algn="ctr"/>
          <a:r>
            <a:rPr lang="ar-SA" sz="1000" b="1">
              <a:solidFill>
                <a:schemeClr val="accent2">
                  <a:lumMod val="75000"/>
                </a:schemeClr>
              </a:solidFill>
            </a:rPr>
            <a:t>74987</a:t>
          </a:r>
          <a:endParaRPr lang="en-US" sz="1000" b="1">
            <a:solidFill>
              <a:schemeClr val="accent2">
                <a:lumMod val="75000"/>
              </a:schemeClr>
            </a:solidFill>
          </a:endParaRPr>
        </a:p>
      </dgm:t>
    </dgm:pt>
    <dgm:pt modelId="{423EC75D-A42C-424B-A86D-E6078A16FF07}" type="asst">
      <dgm:prSet custT="1"/>
      <dgm:spPr>
        <a:ln w="3175">
          <a:solidFill>
            <a:scrgbClr r="0" g="0" b="0"/>
          </a:solidFill>
        </a:ln>
      </dgm:spPr>
      <dgm:t>
        <a:bodyPr/>
        <a:lstStyle/>
        <a:p>
          <a:pPr algn="ctr"/>
          <a:r>
            <a:rPr lang="ar-QA" sz="700" b="0" i="0" u="none">
              <a:cs typeface="PT Bold Heading" panose="02010400000000000000" pitchFamily="2" charset="-78"/>
            </a:rPr>
            <a:t>إناث</a:t>
          </a:r>
          <a:endParaRPr lang="en-US" sz="700" b="0">
            <a:cs typeface="PT Bold Heading" panose="02010400000000000000" pitchFamily="2" charset="-78"/>
          </a:endParaRPr>
        </a:p>
      </dgm:t>
    </dgm:pt>
    <dgm:pt modelId="{75DB3EA7-F10E-48FC-B738-152558D9CD92}" type="parTrans" cxnId="{F3CB22AA-C50E-4E37-9A86-EB0D894100B4}">
      <dgm:prSet/>
      <dgm:spPr>
        <a:ln w="3175">
          <a:solidFill>
            <a:scrgbClr r="0" g="0" b="0"/>
          </a:solidFill>
        </a:ln>
      </dgm:spPr>
      <dgm:t>
        <a:bodyPr/>
        <a:lstStyle/>
        <a:p>
          <a:pPr algn="ctr"/>
          <a:endParaRPr lang="en-US" sz="2400" b="0"/>
        </a:p>
      </dgm:t>
    </dgm:pt>
    <dgm:pt modelId="{C1B052FF-2253-4106-B821-F4C636E56AA9}" type="sibTrans" cxnId="{F3CB22AA-C50E-4E37-9A86-EB0D894100B4}">
      <dgm:prSet custT="1"/>
      <dgm:spPr>
        <a:noFill/>
        <a:ln w="3175">
          <a:noFill/>
        </a:ln>
      </dgm:spPr>
      <dgm:t>
        <a:bodyPr/>
        <a:lstStyle/>
        <a:p>
          <a:pPr algn="ctr"/>
          <a:r>
            <a:rPr lang="ar-SA" sz="1000" b="1">
              <a:solidFill>
                <a:schemeClr val="accent2">
                  <a:lumMod val="75000"/>
                </a:schemeClr>
              </a:solidFill>
            </a:rPr>
            <a:t>52908</a:t>
          </a:r>
          <a:endParaRPr lang="en-US" sz="1000" b="1">
            <a:solidFill>
              <a:schemeClr val="accent2">
                <a:lumMod val="75000"/>
              </a:schemeClr>
            </a:solidFill>
          </a:endParaRPr>
        </a:p>
      </dgm:t>
    </dgm:pt>
    <dgm:pt modelId="{FFE435F6-5AD4-4F7C-8B09-944CA8948435}" type="asst">
      <dgm:prSet custT="1"/>
      <dgm:spPr>
        <a:ln w="3175">
          <a:solidFill>
            <a:scrgbClr r="0" g="0" b="0"/>
          </a:solidFill>
        </a:ln>
      </dgm:spPr>
      <dgm:t>
        <a:bodyPr/>
        <a:lstStyle/>
        <a:p>
          <a:pPr algn="ctr" rtl="1"/>
          <a:r>
            <a:rPr lang="ar-QA" sz="700" b="0" i="0" u="none">
              <a:cs typeface="PT Bold Heading" panose="02010400000000000000" pitchFamily="2" charset="-78"/>
            </a:rPr>
            <a:t>غير قطريين</a:t>
          </a:r>
          <a:endParaRPr lang="en-US" sz="700" b="0">
            <a:cs typeface="PT Bold Heading" panose="02010400000000000000" pitchFamily="2" charset="-78"/>
          </a:endParaRPr>
        </a:p>
      </dgm:t>
    </dgm:pt>
    <dgm:pt modelId="{71828EE2-7CEF-434C-9543-309309E0F961}" type="parTrans" cxnId="{4A0875B3-008F-49E1-8B01-4C4F6DD0E5D0}">
      <dgm:prSet/>
      <dgm:spPr>
        <a:ln w="3175">
          <a:solidFill>
            <a:scrgbClr r="0" g="0" b="0"/>
          </a:solidFill>
        </a:ln>
      </dgm:spPr>
      <dgm:t>
        <a:bodyPr/>
        <a:lstStyle/>
        <a:p>
          <a:pPr algn="ctr"/>
          <a:endParaRPr lang="en-US" sz="2400" b="0"/>
        </a:p>
      </dgm:t>
    </dgm:pt>
    <dgm:pt modelId="{29F5C2E2-07BC-4483-A176-122733EAD4A9}" type="sibTrans" cxnId="{4A0875B3-008F-49E1-8B01-4C4F6DD0E5D0}">
      <dgm:prSet custT="1"/>
      <dgm:spPr>
        <a:noFill/>
        <a:ln w="3175">
          <a:noFill/>
        </a:ln>
      </dgm:spPr>
      <dgm:t>
        <a:bodyPr/>
        <a:lstStyle/>
        <a:p>
          <a:pPr algn="ctr"/>
          <a:r>
            <a:rPr lang="ar-SA" sz="1000" b="1">
              <a:solidFill>
                <a:schemeClr val="accent2">
                  <a:lumMod val="75000"/>
                </a:schemeClr>
              </a:solidFill>
            </a:rPr>
            <a:t>2158679</a:t>
          </a:r>
          <a:endParaRPr lang="en-US" sz="1000" b="1">
            <a:solidFill>
              <a:schemeClr val="accent2">
                <a:lumMod val="75000"/>
              </a:schemeClr>
            </a:solidFill>
          </a:endParaRPr>
        </a:p>
      </dgm:t>
    </dgm:pt>
    <dgm:pt modelId="{3A317B4D-3C86-453D-B8CB-D3522AA5B9B7}" type="asst">
      <dgm:prSet custT="1"/>
      <dgm:spPr>
        <a:ln w="3175">
          <a:solidFill>
            <a:scrgbClr r="0" g="0" b="0"/>
          </a:solidFill>
        </a:ln>
      </dgm:spPr>
      <dgm:t>
        <a:bodyPr/>
        <a:lstStyle/>
        <a:p>
          <a:pPr algn="ctr"/>
          <a:r>
            <a:rPr lang="ar-SA" sz="700" b="0">
              <a:cs typeface="PT Bold Heading" panose="02010400000000000000" pitchFamily="2" charset="-78"/>
            </a:rPr>
            <a:t>ذكور</a:t>
          </a:r>
          <a:endParaRPr lang="en-US" sz="700" b="0">
            <a:cs typeface="PT Bold Heading" panose="02010400000000000000" pitchFamily="2" charset="-78"/>
          </a:endParaRPr>
        </a:p>
      </dgm:t>
    </dgm:pt>
    <dgm:pt modelId="{395EC010-4D64-496E-91BD-A8E019DB3926}" type="parTrans" cxnId="{8F9806DA-29E2-4EE1-BD2A-ED71E92D8260}">
      <dgm:prSet/>
      <dgm:spPr>
        <a:ln w="3175">
          <a:solidFill>
            <a:scrgbClr r="0" g="0" b="0"/>
          </a:solidFill>
        </a:ln>
      </dgm:spPr>
      <dgm:t>
        <a:bodyPr/>
        <a:lstStyle/>
        <a:p>
          <a:pPr algn="ctr"/>
          <a:endParaRPr lang="en-US" sz="2400" b="0"/>
        </a:p>
      </dgm:t>
    </dgm:pt>
    <dgm:pt modelId="{A0150165-60A8-4E99-86EE-3DD23E9576B7}" type="sibTrans" cxnId="{8F9806DA-29E2-4EE1-BD2A-ED71E92D8260}">
      <dgm:prSet custT="1"/>
      <dgm:spPr>
        <a:noFill/>
        <a:ln w="3175">
          <a:noFill/>
        </a:ln>
      </dgm:spPr>
      <dgm:t>
        <a:bodyPr/>
        <a:lstStyle/>
        <a:p>
          <a:pPr algn="ctr"/>
          <a:r>
            <a:rPr lang="ar-SA" sz="1000" b="1">
              <a:solidFill>
                <a:schemeClr val="accent2">
                  <a:lumMod val="75000"/>
                </a:schemeClr>
              </a:solidFill>
            </a:rPr>
            <a:t>1821067</a:t>
          </a:r>
          <a:endParaRPr lang="en-US" sz="1000" b="1">
            <a:solidFill>
              <a:schemeClr val="accent2">
                <a:lumMod val="75000"/>
              </a:schemeClr>
            </a:solidFill>
          </a:endParaRPr>
        </a:p>
      </dgm:t>
    </dgm:pt>
    <dgm:pt modelId="{6F99BFAC-99A7-4409-9EAB-E4A21CEFEDCE}" type="asst">
      <dgm:prSet custT="1"/>
      <dgm:spPr>
        <a:ln w="3175">
          <a:solidFill>
            <a:scrgbClr r="0" g="0" b="0"/>
          </a:solidFill>
        </a:ln>
      </dgm:spPr>
      <dgm:t>
        <a:bodyPr/>
        <a:lstStyle/>
        <a:p>
          <a:pPr algn="ctr"/>
          <a:r>
            <a:rPr lang="ar-SA" sz="700" b="0">
              <a:cs typeface="PT Bold Heading" panose="02010400000000000000" pitchFamily="2" charset="-78"/>
            </a:rPr>
            <a:t>اناث</a:t>
          </a:r>
          <a:endParaRPr lang="en-US" sz="700" b="0">
            <a:cs typeface="PT Bold Heading" panose="02010400000000000000" pitchFamily="2" charset="-78"/>
          </a:endParaRPr>
        </a:p>
      </dgm:t>
    </dgm:pt>
    <dgm:pt modelId="{81FB0B74-C616-4B9E-89A3-4C4F3A431D97}" type="parTrans" cxnId="{214AFD5B-47E1-4541-8914-B45AEBD97FC4}">
      <dgm:prSet/>
      <dgm:spPr>
        <a:ln w="3175">
          <a:solidFill>
            <a:scrgbClr r="0" g="0" b="0"/>
          </a:solidFill>
        </a:ln>
      </dgm:spPr>
      <dgm:t>
        <a:bodyPr/>
        <a:lstStyle/>
        <a:p>
          <a:pPr algn="ctr"/>
          <a:endParaRPr lang="en-US" sz="2400" b="0"/>
        </a:p>
      </dgm:t>
    </dgm:pt>
    <dgm:pt modelId="{EFF3B0BF-D8D5-4780-946E-96616EF3751F}" type="sibTrans" cxnId="{214AFD5B-47E1-4541-8914-B45AEBD97FC4}">
      <dgm:prSet custT="1"/>
      <dgm:spPr>
        <a:noFill/>
        <a:ln w="3175">
          <a:noFill/>
        </a:ln>
      </dgm:spPr>
      <dgm:t>
        <a:bodyPr/>
        <a:lstStyle/>
        <a:p>
          <a:pPr algn="ctr"/>
          <a:r>
            <a:rPr lang="ar-SA" sz="1000" b="1">
              <a:solidFill>
                <a:schemeClr val="accent2">
                  <a:lumMod val="75000"/>
                </a:schemeClr>
              </a:solidFill>
            </a:rPr>
            <a:t>337612</a:t>
          </a:r>
          <a:endParaRPr lang="en-US" sz="1000" b="1">
            <a:solidFill>
              <a:schemeClr val="accent2">
                <a:lumMod val="75000"/>
              </a:schemeClr>
            </a:solidFill>
          </a:endParaRPr>
        </a:p>
      </dgm:t>
    </dgm:pt>
    <dgm:pt modelId="{74DE7EEB-22B1-4188-9E6B-702219B76576}" type="asst">
      <dgm:prSet custT="1"/>
      <dgm:spPr>
        <a:ln w="3175">
          <a:solidFill>
            <a:scrgbClr r="0" g="0" b="0"/>
          </a:solidFill>
        </a:ln>
      </dgm:spPr>
      <dgm:t>
        <a:bodyPr/>
        <a:lstStyle/>
        <a:p>
          <a:pPr algn="ctr"/>
          <a:r>
            <a:rPr lang="ar-SA" sz="700" b="0">
              <a:cs typeface="PT Bold Heading" panose="02010400000000000000" pitchFamily="2" charset="-78"/>
            </a:rPr>
            <a:t>قطريون</a:t>
          </a:r>
          <a:endParaRPr lang="en-US" sz="700" b="0">
            <a:cs typeface="PT Bold Heading" panose="02010400000000000000" pitchFamily="2" charset="-78"/>
          </a:endParaRPr>
        </a:p>
      </dgm:t>
    </dgm:pt>
    <dgm:pt modelId="{2B52C60E-22EA-44BB-BA4B-A134638FAF7F}" type="parTrans" cxnId="{9B65FACA-F39C-4A07-B770-6E4C87802D58}">
      <dgm:prSet/>
      <dgm:spPr>
        <a:ln w="3175">
          <a:solidFill>
            <a:scrgbClr r="0" g="0" b="0"/>
          </a:solidFill>
        </a:ln>
      </dgm:spPr>
      <dgm:t>
        <a:bodyPr/>
        <a:lstStyle/>
        <a:p>
          <a:pPr algn="ctr"/>
          <a:endParaRPr lang="en-US" sz="2400" b="0"/>
        </a:p>
      </dgm:t>
    </dgm:pt>
    <dgm:pt modelId="{8F1C18C6-4871-4822-B6E3-7126D1D71516}" type="sibTrans" cxnId="{9B65FACA-F39C-4A07-B770-6E4C87802D58}">
      <dgm:prSet custT="1"/>
      <dgm:spPr>
        <a:noFill/>
        <a:ln w="3175">
          <a:noFill/>
        </a:ln>
      </dgm:spPr>
      <dgm:t>
        <a:bodyPr/>
        <a:lstStyle/>
        <a:p>
          <a:pPr algn="ctr"/>
          <a:r>
            <a:rPr lang="ar-SA" sz="1000" b="1">
              <a:solidFill>
                <a:schemeClr val="accent2">
                  <a:lumMod val="75000"/>
                </a:schemeClr>
              </a:solidFill>
            </a:rPr>
            <a:t>105578</a:t>
          </a:r>
          <a:endParaRPr lang="en-US" sz="1000" b="1">
            <a:solidFill>
              <a:schemeClr val="accent2">
                <a:lumMod val="75000"/>
              </a:schemeClr>
            </a:solidFill>
          </a:endParaRPr>
        </a:p>
      </dgm:t>
    </dgm:pt>
    <dgm:pt modelId="{C81ECB6E-A5A8-4264-8589-9C9ABF06FFC1}" type="asst">
      <dgm:prSet custT="1"/>
      <dgm:spPr>
        <a:ln w="3175">
          <a:solidFill>
            <a:scrgbClr r="0" g="0" b="0"/>
          </a:solidFill>
        </a:ln>
      </dgm:spPr>
      <dgm:t>
        <a:bodyPr/>
        <a:lstStyle/>
        <a:p>
          <a:pPr algn="ctr"/>
          <a:r>
            <a:rPr lang="ar-SA" sz="700" b="0">
              <a:cs typeface="PT Bold Heading" panose="02010400000000000000" pitchFamily="2" charset="-78"/>
            </a:rPr>
            <a:t>مشتغل</a:t>
          </a:r>
          <a:endParaRPr lang="en-US" sz="700" b="0">
            <a:cs typeface="PT Bold Heading" panose="02010400000000000000" pitchFamily="2" charset="-78"/>
          </a:endParaRPr>
        </a:p>
      </dgm:t>
    </dgm:pt>
    <dgm:pt modelId="{FEE844CE-71BB-444E-844D-EF77EA1D67B4}" type="parTrans" cxnId="{9DC7A2D3-A8E7-4E56-B345-D420870FC0C1}">
      <dgm:prSet/>
      <dgm:spPr>
        <a:ln w="3175">
          <a:solidFill>
            <a:scrgbClr r="0" g="0" b="0"/>
          </a:solidFill>
        </a:ln>
      </dgm:spPr>
      <dgm:t>
        <a:bodyPr/>
        <a:lstStyle/>
        <a:p>
          <a:pPr algn="ctr"/>
          <a:endParaRPr lang="en-US" sz="2400" b="0"/>
        </a:p>
      </dgm:t>
    </dgm:pt>
    <dgm:pt modelId="{AF72C1B1-0D59-4198-A472-648A81D8CA82}" type="sibTrans" cxnId="{9DC7A2D3-A8E7-4E56-B345-D420870FC0C1}">
      <dgm:prSet custT="1"/>
      <dgm:spPr>
        <a:noFill/>
        <a:ln w="3175">
          <a:noFill/>
        </a:ln>
      </dgm:spPr>
      <dgm:t>
        <a:bodyPr/>
        <a:lstStyle/>
        <a:p>
          <a:pPr algn="ctr"/>
          <a:r>
            <a:rPr lang="ar-SA" sz="1000" b="1">
              <a:solidFill>
                <a:schemeClr val="accent2">
                  <a:lumMod val="75000"/>
                </a:schemeClr>
              </a:solidFill>
            </a:rPr>
            <a:t>74745</a:t>
          </a:r>
          <a:endParaRPr lang="en-US" sz="1000" b="1">
            <a:solidFill>
              <a:schemeClr val="accent2">
                <a:lumMod val="75000"/>
              </a:schemeClr>
            </a:solidFill>
          </a:endParaRPr>
        </a:p>
      </dgm:t>
    </dgm:pt>
    <dgm:pt modelId="{EE95FC49-0852-4573-9F6B-A5ECCE07BD5B}" type="asst">
      <dgm:prSet custT="1"/>
      <dgm:spPr>
        <a:ln w="3175">
          <a:solidFill>
            <a:scrgbClr r="0" g="0" b="0"/>
          </a:solidFill>
        </a:ln>
      </dgm:spPr>
      <dgm:t>
        <a:bodyPr/>
        <a:lstStyle/>
        <a:p>
          <a:pPr algn="ctr"/>
          <a:r>
            <a:rPr lang="ar-SA" sz="700" b="0">
              <a:cs typeface="PT Bold Heading" panose="02010400000000000000" pitchFamily="2" charset="-78"/>
            </a:rPr>
            <a:t>متعطل لم يسبق له العمل</a:t>
          </a:r>
          <a:endParaRPr lang="en-US" sz="700" b="0">
            <a:cs typeface="PT Bold Heading" panose="02010400000000000000" pitchFamily="2" charset="-78"/>
          </a:endParaRPr>
        </a:p>
      </dgm:t>
    </dgm:pt>
    <dgm:pt modelId="{00874DFE-8A74-44BD-B6E0-0276CD064A61}" type="parTrans" cxnId="{83FAEF6B-F407-404A-8808-7D81A9C706A1}">
      <dgm:prSet/>
      <dgm:spPr>
        <a:ln w="3175">
          <a:solidFill>
            <a:scrgbClr r="0" g="0" b="0"/>
          </a:solidFill>
        </a:ln>
      </dgm:spPr>
      <dgm:t>
        <a:bodyPr/>
        <a:lstStyle/>
        <a:p>
          <a:pPr algn="ctr"/>
          <a:endParaRPr lang="en-US" sz="2400" b="0"/>
        </a:p>
      </dgm:t>
    </dgm:pt>
    <dgm:pt modelId="{02A9D3FA-3570-441E-B3DA-48E89F511C14}" type="sibTrans" cxnId="{83FAEF6B-F407-404A-8808-7D81A9C706A1}">
      <dgm:prSet custT="1"/>
      <dgm:spPr>
        <a:noFill/>
        <a:ln w="3175">
          <a:noFill/>
        </a:ln>
      </dgm:spPr>
      <dgm:t>
        <a:bodyPr/>
        <a:lstStyle/>
        <a:p>
          <a:pPr algn="ctr"/>
          <a:r>
            <a:rPr lang="ar-SA" sz="1000" b="1">
              <a:solidFill>
                <a:schemeClr val="accent2">
                  <a:lumMod val="75000"/>
                </a:schemeClr>
              </a:solidFill>
            </a:rPr>
            <a:t>128</a:t>
          </a:r>
          <a:endParaRPr lang="en-US" sz="1000" b="1">
            <a:solidFill>
              <a:schemeClr val="accent2">
                <a:lumMod val="75000"/>
              </a:schemeClr>
            </a:solidFill>
          </a:endParaRPr>
        </a:p>
      </dgm:t>
    </dgm:pt>
    <dgm:pt modelId="{543E7C24-8755-43D2-AA0C-945F2CF8924B}" type="asst">
      <dgm:prSet custT="1"/>
      <dgm:spPr>
        <a:ln w="3175">
          <a:solidFill>
            <a:scrgbClr r="0" g="0" b="0"/>
          </a:solidFill>
        </a:ln>
      </dgm:spPr>
      <dgm:t>
        <a:bodyPr/>
        <a:lstStyle/>
        <a:p>
          <a:pPr algn="ctr"/>
          <a:r>
            <a:rPr lang="ar-SA" sz="700" b="0">
              <a:cs typeface="PT Bold Heading" panose="02010400000000000000" pitchFamily="2" charset="-78"/>
            </a:rPr>
            <a:t>متعطل سبق له العمل</a:t>
          </a:r>
          <a:endParaRPr lang="en-US" sz="700" b="0">
            <a:cs typeface="PT Bold Heading" panose="02010400000000000000" pitchFamily="2" charset="-78"/>
          </a:endParaRPr>
        </a:p>
      </dgm:t>
    </dgm:pt>
    <dgm:pt modelId="{9B9A9739-426E-444E-814B-903CCD478DBC}" type="parTrans" cxnId="{ABCEB511-C8D1-45C1-94AF-57D1307AADC6}">
      <dgm:prSet/>
      <dgm:spPr>
        <a:ln w="3175">
          <a:solidFill>
            <a:scrgbClr r="0" g="0" b="0"/>
          </a:solidFill>
        </a:ln>
      </dgm:spPr>
      <dgm:t>
        <a:bodyPr/>
        <a:lstStyle/>
        <a:p>
          <a:pPr algn="ctr"/>
          <a:endParaRPr lang="en-US" sz="2400" b="0"/>
        </a:p>
      </dgm:t>
    </dgm:pt>
    <dgm:pt modelId="{A9F0605E-707E-4EC8-B7C2-185945F5AAD2}" type="sibTrans" cxnId="{ABCEB511-C8D1-45C1-94AF-57D1307AADC6}">
      <dgm:prSet custT="1"/>
      <dgm:spPr>
        <a:noFill/>
        <a:ln w="3175">
          <a:noFill/>
        </a:ln>
      </dgm:spPr>
      <dgm:t>
        <a:bodyPr/>
        <a:lstStyle/>
        <a:p>
          <a:pPr algn="ctr"/>
          <a:r>
            <a:rPr lang="ar-SA" sz="1000" b="1">
              <a:solidFill>
                <a:schemeClr val="accent2">
                  <a:lumMod val="75000"/>
                </a:schemeClr>
              </a:solidFill>
            </a:rPr>
            <a:t>64</a:t>
          </a:r>
          <a:endParaRPr lang="en-US" sz="1000" b="1">
            <a:solidFill>
              <a:schemeClr val="accent2">
                <a:lumMod val="75000"/>
              </a:schemeClr>
            </a:solidFill>
          </a:endParaRPr>
        </a:p>
      </dgm:t>
    </dgm:pt>
    <dgm:pt modelId="{CFDA6383-6FF8-41A3-931E-AA8CA5025D0F}" type="asst">
      <dgm:prSet custT="1"/>
      <dgm:spPr>
        <a:ln w="3175">
          <a:solidFill>
            <a:scrgbClr r="0" g="0" b="0"/>
          </a:solidFill>
        </a:ln>
      </dgm:spPr>
      <dgm:t>
        <a:bodyPr/>
        <a:lstStyle/>
        <a:p>
          <a:pPr algn="ctr"/>
          <a:r>
            <a:rPr lang="ar-SA" sz="700" b="0">
              <a:cs typeface="PT Bold Heading" panose="02010400000000000000" pitchFamily="2" charset="-78"/>
            </a:rPr>
            <a:t>مشتغل</a:t>
          </a:r>
          <a:endParaRPr lang="en-US" sz="700" b="0">
            <a:cs typeface="PT Bold Heading" panose="02010400000000000000" pitchFamily="2" charset="-78"/>
          </a:endParaRPr>
        </a:p>
      </dgm:t>
    </dgm:pt>
    <dgm:pt modelId="{98335E1E-74DA-45E9-BA55-7F0B397310ED}" type="parTrans" cxnId="{22FAA169-E139-42B6-9B7C-C1F68BAF86A7}">
      <dgm:prSet/>
      <dgm:spPr>
        <a:ln w="3175">
          <a:solidFill>
            <a:scrgbClr r="0" g="0" b="0"/>
          </a:solidFill>
        </a:ln>
      </dgm:spPr>
      <dgm:t>
        <a:bodyPr/>
        <a:lstStyle/>
        <a:p>
          <a:pPr algn="ctr"/>
          <a:endParaRPr lang="en-US" sz="2400" b="0"/>
        </a:p>
      </dgm:t>
    </dgm:pt>
    <dgm:pt modelId="{3C8E7375-BF97-4FD3-82A5-BE8ED69748C5}" type="sibTrans" cxnId="{22FAA169-E139-42B6-9B7C-C1F68BAF86A7}">
      <dgm:prSet custT="1"/>
      <dgm:spPr>
        <a:noFill/>
        <a:ln w="3175">
          <a:noFill/>
        </a:ln>
      </dgm:spPr>
      <dgm:t>
        <a:bodyPr/>
        <a:lstStyle/>
        <a:p>
          <a:pPr algn="ctr"/>
          <a:r>
            <a:rPr lang="ar-SA" sz="1000" b="1">
              <a:solidFill>
                <a:schemeClr val="accent2">
                  <a:lumMod val="75000"/>
                </a:schemeClr>
              </a:solidFill>
            </a:rPr>
            <a:t>52454</a:t>
          </a:r>
          <a:endParaRPr lang="en-US" sz="1000" b="1">
            <a:solidFill>
              <a:schemeClr val="accent2">
                <a:lumMod val="75000"/>
              </a:schemeClr>
            </a:solidFill>
          </a:endParaRPr>
        </a:p>
      </dgm:t>
    </dgm:pt>
    <dgm:pt modelId="{62298833-6A14-4D53-9770-DEF41DC22F81}" type="asst">
      <dgm:prSet custT="1"/>
      <dgm:spPr>
        <a:ln w="3175">
          <a:solidFill>
            <a:scrgbClr r="0" g="0" b="0"/>
          </a:solidFill>
        </a:ln>
      </dgm:spPr>
      <dgm:t>
        <a:bodyPr/>
        <a:lstStyle/>
        <a:p>
          <a:pPr algn="ctr"/>
          <a:r>
            <a:rPr lang="ar-SA" sz="700" b="0">
              <a:cs typeface="PT Bold Heading" panose="02010400000000000000" pitchFamily="2" charset="-78"/>
            </a:rPr>
            <a:t>متعطل لم يسبق له العمل</a:t>
          </a:r>
          <a:endParaRPr lang="en-US" sz="700" b="0">
            <a:cs typeface="PT Bold Heading" panose="02010400000000000000" pitchFamily="2" charset="-78"/>
          </a:endParaRPr>
        </a:p>
      </dgm:t>
    </dgm:pt>
    <dgm:pt modelId="{8A8B1310-043E-4BA6-85C3-593352698A75}" type="parTrans" cxnId="{EA39954E-1EBD-4272-80B5-A64DB3D429D1}">
      <dgm:prSet/>
      <dgm:spPr>
        <a:ln w="3175">
          <a:solidFill>
            <a:scrgbClr r="0" g="0" b="0"/>
          </a:solidFill>
        </a:ln>
      </dgm:spPr>
      <dgm:t>
        <a:bodyPr/>
        <a:lstStyle/>
        <a:p>
          <a:pPr algn="ctr"/>
          <a:endParaRPr lang="en-US" sz="2400" b="0"/>
        </a:p>
      </dgm:t>
    </dgm:pt>
    <dgm:pt modelId="{FD198F6C-CC42-47EE-BCB6-AD53B3048BA5}" type="sibTrans" cxnId="{EA39954E-1EBD-4272-80B5-A64DB3D429D1}">
      <dgm:prSet custT="1"/>
      <dgm:spPr>
        <a:noFill/>
        <a:ln w="3175">
          <a:noFill/>
        </a:ln>
      </dgm:spPr>
      <dgm:t>
        <a:bodyPr/>
        <a:lstStyle/>
        <a:p>
          <a:pPr algn="ctr"/>
          <a:r>
            <a:rPr lang="ar-SA" sz="1000" b="1">
              <a:solidFill>
                <a:schemeClr val="accent2">
                  <a:lumMod val="75000"/>
                </a:schemeClr>
              </a:solidFill>
            </a:rPr>
            <a:t>390</a:t>
          </a:r>
          <a:endParaRPr lang="en-US" sz="1000" b="1">
            <a:solidFill>
              <a:schemeClr val="accent2">
                <a:lumMod val="75000"/>
              </a:schemeClr>
            </a:solidFill>
          </a:endParaRPr>
        </a:p>
      </dgm:t>
    </dgm:pt>
    <dgm:pt modelId="{0DD1AF98-89E6-446C-851A-8804378C5771}" type="asst">
      <dgm:prSet custT="1"/>
      <dgm:spPr>
        <a:ln w="3175">
          <a:solidFill>
            <a:scrgbClr r="0" g="0" b="0"/>
          </a:solidFill>
        </a:ln>
      </dgm:spPr>
      <dgm:t>
        <a:bodyPr/>
        <a:lstStyle/>
        <a:p>
          <a:pPr algn="ctr"/>
          <a:r>
            <a:rPr lang="ar-SA" sz="700" b="0">
              <a:cs typeface="PT Bold Heading" panose="02010400000000000000" pitchFamily="2" charset="-78"/>
            </a:rPr>
            <a:t>متعطل سبق له العمل</a:t>
          </a:r>
          <a:endParaRPr lang="en-US" sz="700" b="0">
            <a:cs typeface="PT Bold Heading" panose="02010400000000000000" pitchFamily="2" charset="-78"/>
          </a:endParaRPr>
        </a:p>
      </dgm:t>
    </dgm:pt>
    <dgm:pt modelId="{E4D44C87-9ABD-4BA9-A169-FCADCEAC6774}" type="parTrans" cxnId="{1ADEEEAE-8E06-4783-B8F8-6808631FD81A}">
      <dgm:prSet/>
      <dgm:spPr>
        <a:ln w="3175">
          <a:solidFill>
            <a:scrgbClr r="0" g="0" b="0"/>
          </a:solidFill>
        </a:ln>
      </dgm:spPr>
      <dgm:t>
        <a:bodyPr/>
        <a:lstStyle/>
        <a:p>
          <a:pPr algn="ctr"/>
          <a:endParaRPr lang="en-US" sz="2400" b="0"/>
        </a:p>
      </dgm:t>
    </dgm:pt>
    <dgm:pt modelId="{BE2803B5-6358-4BBF-A9D7-DC58DC37AF9B}" type="sibTrans" cxnId="{1ADEEEAE-8E06-4783-B8F8-6808631FD81A}">
      <dgm:prSet custT="1"/>
      <dgm:spPr>
        <a:noFill/>
        <a:ln w="3175">
          <a:noFill/>
        </a:ln>
      </dgm:spPr>
      <dgm:t>
        <a:bodyPr/>
        <a:lstStyle/>
        <a:p>
          <a:pPr algn="ctr"/>
          <a:r>
            <a:rPr lang="ar-SA" sz="1000" b="1">
              <a:solidFill>
                <a:schemeClr val="accent2">
                  <a:lumMod val="75000"/>
                </a:schemeClr>
              </a:solidFill>
            </a:rPr>
            <a:t>64</a:t>
          </a:r>
          <a:endParaRPr lang="en-US" sz="1000" b="1">
            <a:solidFill>
              <a:schemeClr val="accent2">
                <a:lumMod val="75000"/>
              </a:schemeClr>
            </a:solidFill>
          </a:endParaRPr>
        </a:p>
      </dgm:t>
    </dgm:pt>
    <dgm:pt modelId="{ACE7CC79-1698-46BD-B992-80A0C4050DF1}" type="asst">
      <dgm:prSet custT="1"/>
      <dgm:spPr>
        <a:ln w="3175">
          <a:solidFill>
            <a:scrgbClr r="0" g="0" b="0"/>
          </a:solidFill>
        </a:ln>
      </dgm:spPr>
      <dgm:t>
        <a:bodyPr/>
        <a:lstStyle/>
        <a:p>
          <a:pPr algn="ctr"/>
          <a:r>
            <a:rPr lang="ar-SA" sz="700" b="0">
              <a:cs typeface="PT Bold Heading" panose="02010400000000000000" pitchFamily="2" charset="-78"/>
            </a:rPr>
            <a:t>غير قطريون</a:t>
          </a:r>
          <a:endParaRPr lang="en-US" sz="700" b="0">
            <a:cs typeface="PT Bold Heading" panose="02010400000000000000" pitchFamily="2" charset="-78"/>
          </a:endParaRPr>
        </a:p>
      </dgm:t>
    </dgm:pt>
    <dgm:pt modelId="{1353951E-3039-4A89-B574-ECA8C03D5E74}" type="parTrans" cxnId="{A1FEC26F-FA52-4821-A924-455286531C00}">
      <dgm:prSet/>
      <dgm:spPr>
        <a:ln w="3175">
          <a:solidFill>
            <a:scrgbClr r="0" g="0" b="0"/>
          </a:solidFill>
        </a:ln>
      </dgm:spPr>
      <dgm:t>
        <a:bodyPr/>
        <a:lstStyle/>
        <a:p>
          <a:pPr algn="ctr"/>
          <a:endParaRPr lang="en-US" sz="2400" b="0"/>
        </a:p>
      </dgm:t>
    </dgm:pt>
    <dgm:pt modelId="{8C52F95B-F324-4057-A965-00408752EA6B}" type="sibTrans" cxnId="{A1FEC26F-FA52-4821-A924-455286531C00}">
      <dgm:prSet custT="1"/>
      <dgm:spPr>
        <a:noFill/>
        <a:ln w="3175">
          <a:noFill/>
        </a:ln>
      </dgm:spPr>
      <dgm:t>
        <a:bodyPr/>
        <a:lstStyle/>
        <a:p>
          <a:pPr algn="ctr"/>
          <a:r>
            <a:rPr lang="ar-SA" sz="1000" b="1">
              <a:solidFill>
                <a:schemeClr val="accent2">
                  <a:lumMod val="75000"/>
                </a:schemeClr>
              </a:solidFill>
            </a:rPr>
            <a:t>202753</a:t>
          </a:r>
          <a:endParaRPr lang="en-US" sz="1000" b="1">
            <a:solidFill>
              <a:schemeClr val="accent2">
                <a:lumMod val="75000"/>
              </a:schemeClr>
            </a:solidFill>
          </a:endParaRPr>
        </a:p>
      </dgm:t>
    </dgm:pt>
    <dgm:pt modelId="{F33601A3-6949-4786-A45B-38DDE287D366}" type="asst">
      <dgm:prSet custT="1"/>
      <dgm:spPr>
        <a:ln w="3175">
          <a:solidFill>
            <a:scrgbClr r="0" g="0" b="0"/>
          </a:solidFill>
        </a:ln>
      </dgm:spPr>
      <dgm:t>
        <a:bodyPr/>
        <a:lstStyle/>
        <a:p>
          <a:pPr algn="ctr"/>
          <a:r>
            <a:rPr lang="ar-SA" sz="700" b="0">
              <a:cs typeface="PT Bold Heading" panose="02010400000000000000" pitchFamily="2" charset="-78"/>
            </a:rPr>
            <a:t>ذكور</a:t>
          </a:r>
          <a:endParaRPr lang="en-US" sz="700" b="0">
            <a:cs typeface="PT Bold Heading" panose="02010400000000000000" pitchFamily="2" charset="-78"/>
          </a:endParaRPr>
        </a:p>
      </dgm:t>
    </dgm:pt>
    <dgm:pt modelId="{CBC6910E-51C9-4884-B879-E99CDDDA81F6}" type="parTrans" cxnId="{7B778F15-F2C6-4B33-B365-85DCBF203F3F}">
      <dgm:prSet/>
      <dgm:spPr>
        <a:ln w="3175">
          <a:solidFill>
            <a:scrgbClr r="0" g="0" b="0"/>
          </a:solidFill>
        </a:ln>
      </dgm:spPr>
      <dgm:t>
        <a:bodyPr/>
        <a:lstStyle/>
        <a:p>
          <a:pPr algn="ctr"/>
          <a:endParaRPr lang="en-US" sz="2400" b="0"/>
        </a:p>
      </dgm:t>
    </dgm:pt>
    <dgm:pt modelId="{C916B5FC-2E75-4647-8059-30017CD6B9B8}" type="sibTrans" cxnId="{7B778F15-F2C6-4B33-B365-85DCBF203F3F}">
      <dgm:prSet custT="1"/>
      <dgm:spPr>
        <a:noFill/>
        <a:ln w="3175">
          <a:noFill/>
        </a:ln>
      </dgm:spPr>
      <dgm:t>
        <a:bodyPr/>
        <a:lstStyle/>
        <a:p>
          <a:pPr algn="ctr"/>
          <a:r>
            <a:rPr lang="ar-SA" sz="1000" b="1">
              <a:solidFill>
                <a:schemeClr val="accent2">
                  <a:lumMod val="75000"/>
                </a:schemeClr>
              </a:solidFill>
            </a:rPr>
            <a:t>38580</a:t>
          </a:r>
          <a:endParaRPr lang="en-US" sz="1000" b="1">
            <a:solidFill>
              <a:schemeClr val="accent2">
                <a:lumMod val="75000"/>
              </a:schemeClr>
            </a:solidFill>
          </a:endParaRPr>
        </a:p>
      </dgm:t>
    </dgm:pt>
    <dgm:pt modelId="{C39B72A8-7CBD-44B6-AC56-FE5D43909C23}" type="asst">
      <dgm:prSet custT="1"/>
      <dgm:spPr>
        <a:ln w="3175">
          <a:solidFill>
            <a:scrgbClr r="0" g="0" b="0"/>
          </a:solidFill>
        </a:ln>
      </dgm:spPr>
      <dgm:t>
        <a:bodyPr/>
        <a:lstStyle/>
        <a:p>
          <a:pPr algn="ctr"/>
          <a:r>
            <a:rPr lang="ar-SA" sz="700" b="0">
              <a:cs typeface="PT Bold Heading" panose="02010400000000000000" pitchFamily="2" charset="-78"/>
            </a:rPr>
            <a:t>اناث</a:t>
          </a:r>
          <a:endParaRPr lang="en-US" sz="700" b="0">
            <a:cs typeface="PT Bold Heading" panose="02010400000000000000" pitchFamily="2" charset="-78"/>
          </a:endParaRPr>
        </a:p>
      </dgm:t>
    </dgm:pt>
    <dgm:pt modelId="{51724E7E-E7A4-449D-8D8E-A71EF2176B0D}" type="parTrans" cxnId="{C75F1289-7338-4B3E-A5B9-7A761D228E12}">
      <dgm:prSet/>
      <dgm:spPr>
        <a:ln w="3175">
          <a:solidFill>
            <a:scrgbClr r="0" g="0" b="0"/>
          </a:solidFill>
        </a:ln>
      </dgm:spPr>
      <dgm:t>
        <a:bodyPr/>
        <a:lstStyle/>
        <a:p>
          <a:pPr algn="ctr"/>
          <a:endParaRPr lang="en-US" sz="2400" b="0"/>
        </a:p>
      </dgm:t>
    </dgm:pt>
    <dgm:pt modelId="{F0BA975B-850B-415F-89E6-CC4314AD6D67}" type="sibTrans" cxnId="{C75F1289-7338-4B3E-A5B9-7A761D228E12}">
      <dgm:prSet custT="1"/>
      <dgm:spPr>
        <a:noFill/>
        <a:ln w="3175">
          <a:noFill/>
        </a:ln>
      </dgm:spPr>
      <dgm:t>
        <a:bodyPr/>
        <a:lstStyle/>
        <a:p>
          <a:pPr algn="ctr"/>
          <a:r>
            <a:rPr lang="ar-SA" sz="1000" b="1">
              <a:solidFill>
                <a:schemeClr val="accent2">
                  <a:lumMod val="75000"/>
                </a:schemeClr>
              </a:solidFill>
            </a:rPr>
            <a:t>66998</a:t>
          </a:r>
          <a:endParaRPr lang="en-US" sz="1000" b="1">
            <a:solidFill>
              <a:schemeClr val="accent2">
                <a:lumMod val="75000"/>
              </a:schemeClr>
            </a:solidFill>
          </a:endParaRPr>
        </a:p>
      </dgm:t>
    </dgm:pt>
    <dgm:pt modelId="{8329FA22-CE88-4EF6-8D87-701A121EF340}" type="asst">
      <dgm:prSet custT="1"/>
      <dgm:spPr>
        <a:ln w="3175">
          <a:solidFill>
            <a:scrgbClr r="0" g="0" b="0"/>
          </a:solidFill>
        </a:ln>
      </dgm:spPr>
      <dgm:t>
        <a:bodyPr/>
        <a:lstStyle/>
        <a:p>
          <a:pPr algn="ctr"/>
          <a:r>
            <a:rPr lang="ar-SA" sz="700" b="0">
              <a:cs typeface="PT Bold Heading" panose="02010400000000000000" pitchFamily="2" charset="-78"/>
            </a:rPr>
            <a:t>مشتغل</a:t>
          </a:r>
          <a:endParaRPr lang="en-US" sz="700" b="0">
            <a:cs typeface="PT Bold Heading" panose="02010400000000000000" pitchFamily="2" charset="-78"/>
          </a:endParaRPr>
        </a:p>
      </dgm:t>
    </dgm:pt>
    <dgm:pt modelId="{462BA97E-19FB-451E-9D2E-5D2F0427351D}" type="parTrans" cxnId="{3646DA3D-2E17-42AC-8D05-F3B39045EEC4}">
      <dgm:prSet/>
      <dgm:spPr>
        <a:ln w="3175">
          <a:solidFill>
            <a:scrgbClr r="0" g="0" b="0"/>
          </a:solidFill>
        </a:ln>
      </dgm:spPr>
      <dgm:t>
        <a:bodyPr/>
        <a:lstStyle/>
        <a:p>
          <a:pPr algn="ctr"/>
          <a:endParaRPr lang="en-US" sz="2400" b="0"/>
        </a:p>
      </dgm:t>
    </dgm:pt>
    <dgm:pt modelId="{16B20DC8-A3E1-4139-AA5B-39C61B126B7D}" type="sibTrans" cxnId="{3646DA3D-2E17-42AC-8D05-F3B39045EEC4}">
      <dgm:prSet custT="1"/>
      <dgm:spPr>
        <a:noFill/>
        <a:ln w="3175">
          <a:noFill/>
        </a:ln>
      </dgm:spPr>
      <dgm:t>
        <a:bodyPr/>
        <a:lstStyle/>
        <a:p>
          <a:pPr algn="ctr"/>
          <a:r>
            <a:rPr lang="ar-SA" sz="1000" b="1">
              <a:solidFill>
                <a:schemeClr val="accent2">
                  <a:lumMod val="75000"/>
                </a:schemeClr>
              </a:solidFill>
            </a:rPr>
            <a:t>181921</a:t>
          </a:r>
          <a:endParaRPr lang="en-US" sz="1000" b="1">
            <a:solidFill>
              <a:schemeClr val="accent2">
                <a:lumMod val="75000"/>
              </a:schemeClr>
            </a:solidFill>
          </a:endParaRPr>
        </a:p>
      </dgm:t>
    </dgm:pt>
    <dgm:pt modelId="{B4107A67-C540-4F9B-B230-0EEC8F7FFE9C}" type="asst">
      <dgm:prSet custT="1"/>
      <dgm:spPr>
        <a:ln w="3175">
          <a:solidFill>
            <a:scrgbClr r="0" g="0" b="0"/>
          </a:solidFill>
        </a:ln>
      </dgm:spPr>
      <dgm:t>
        <a:bodyPr/>
        <a:lstStyle/>
        <a:p>
          <a:pPr algn="ctr"/>
          <a:r>
            <a:rPr lang="ar-SA" sz="700" b="0">
              <a:cs typeface="PT Bold Heading" panose="02010400000000000000" pitchFamily="2" charset="-78"/>
            </a:rPr>
            <a:t>متعطل لم يسبق له العمل</a:t>
          </a:r>
          <a:endParaRPr lang="en-US" sz="700" b="0">
            <a:cs typeface="PT Bold Heading" panose="02010400000000000000" pitchFamily="2" charset="-78"/>
          </a:endParaRPr>
        </a:p>
      </dgm:t>
    </dgm:pt>
    <dgm:pt modelId="{30964C20-01B4-4FC5-8ED4-B9AB14A1A285}" type="parTrans" cxnId="{DA6780AB-B4F4-4969-B44A-4018A2578901}">
      <dgm:prSet/>
      <dgm:spPr>
        <a:ln w="3175">
          <a:solidFill>
            <a:scrgbClr r="0" g="0" b="0"/>
          </a:solidFill>
        </a:ln>
      </dgm:spPr>
      <dgm:t>
        <a:bodyPr/>
        <a:lstStyle/>
        <a:p>
          <a:pPr algn="ctr"/>
          <a:endParaRPr lang="en-US" sz="2400" b="0"/>
        </a:p>
      </dgm:t>
    </dgm:pt>
    <dgm:pt modelId="{F5AF0F69-7795-432D-9A8B-CBF54B9DF565}" type="sibTrans" cxnId="{DA6780AB-B4F4-4969-B44A-4018A2578901}">
      <dgm:prSet custT="1"/>
      <dgm:spPr>
        <a:noFill/>
        <a:ln w="3175">
          <a:noFill/>
        </a:ln>
      </dgm:spPr>
      <dgm:t>
        <a:bodyPr/>
        <a:lstStyle/>
        <a:p>
          <a:pPr algn="ctr"/>
          <a:r>
            <a:rPr lang="ar-SA" sz="1000" b="1">
              <a:solidFill>
                <a:schemeClr val="accent2">
                  <a:lumMod val="75000"/>
                </a:schemeClr>
              </a:solidFill>
            </a:rPr>
            <a:t>1048</a:t>
          </a:r>
          <a:endParaRPr lang="en-US" sz="1000" b="1">
            <a:solidFill>
              <a:schemeClr val="accent2">
                <a:lumMod val="75000"/>
              </a:schemeClr>
            </a:solidFill>
          </a:endParaRPr>
        </a:p>
      </dgm:t>
    </dgm:pt>
    <dgm:pt modelId="{BFBEE9ED-3C30-4C74-8504-D2300408F234}" type="asst">
      <dgm:prSet custT="1"/>
      <dgm:spPr>
        <a:ln w="3175">
          <a:solidFill>
            <a:scrgbClr r="0" g="0" b="0"/>
          </a:solidFill>
        </a:ln>
      </dgm:spPr>
      <dgm:t>
        <a:bodyPr/>
        <a:lstStyle/>
        <a:p>
          <a:pPr algn="ctr"/>
          <a:r>
            <a:rPr lang="ar-SA" sz="700" b="0">
              <a:cs typeface="PT Bold Heading" panose="02010400000000000000" pitchFamily="2" charset="-78"/>
            </a:rPr>
            <a:t>متعطل سبق له العمل</a:t>
          </a:r>
          <a:endParaRPr lang="en-US" sz="700" b="0">
            <a:cs typeface="PT Bold Heading" panose="02010400000000000000" pitchFamily="2" charset="-78"/>
          </a:endParaRPr>
        </a:p>
      </dgm:t>
    </dgm:pt>
    <dgm:pt modelId="{B0CC3B60-AC81-4888-9094-4F8BA8AE9CB6}" type="parTrans" cxnId="{C6CD549A-7368-4BD6-A116-2A32C1C60EE4}">
      <dgm:prSet/>
      <dgm:spPr>
        <a:ln w="3175">
          <a:solidFill>
            <a:scrgbClr r="0" g="0" b="0"/>
          </a:solidFill>
        </a:ln>
      </dgm:spPr>
      <dgm:t>
        <a:bodyPr/>
        <a:lstStyle/>
        <a:p>
          <a:pPr algn="ctr"/>
          <a:endParaRPr lang="en-US" sz="2400" b="0"/>
        </a:p>
      </dgm:t>
    </dgm:pt>
    <dgm:pt modelId="{5C0A3E38-6494-4C93-BFC6-DE637B6D610D}" type="sibTrans" cxnId="{C6CD549A-7368-4BD6-A116-2A32C1C60EE4}">
      <dgm:prSet custT="1"/>
      <dgm:spPr>
        <a:noFill/>
        <a:ln w="3175">
          <a:noFill/>
        </a:ln>
      </dgm:spPr>
      <dgm:t>
        <a:bodyPr/>
        <a:lstStyle/>
        <a:p>
          <a:pPr algn="ctr"/>
          <a:r>
            <a:rPr lang="ar-SA" sz="1000" b="1">
              <a:solidFill>
                <a:schemeClr val="accent2">
                  <a:lumMod val="75000"/>
                </a:schemeClr>
              </a:solidFill>
            </a:rPr>
            <a:t>298</a:t>
          </a:r>
          <a:endParaRPr lang="en-US" sz="1000" b="1">
            <a:solidFill>
              <a:schemeClr val="accent2">
                <a:lumMod val="75000"/>
              </a:schemeClr>
            </a:solidFill>
          </a:endParaRPr>
        </a:p>
      </dgm:t>
    </dgm:pt>
    <dgm:pt modelId="{C6238F57-0388-42E6-9FA4-3254B03B2959}" type="asst">
      <dgm:prSet custT="1"/>
      <dgm:spPr>
        <a:ln w="3175">
          <a:solidFill>
            <a:scrgbClr r="0" g="0" b="0"/>
          </a:solidFill>
        </a:ln>
      </dgm:spPr>
      <dgm:t>
        <a:bodyPr/>
        <a:lstStyle/>
        <a:p>
          <a:pPr algn="ctr"/>
          <a:r>
            <a:rPr lang="ar-SA" sz="700" b="0">
              <a:cs typeface="PT Bold Heading" panose="02010400000000000000" pitchFamily="2" charset="-78"/>
            </a:rPr>
            <a:t>مشتغل</a:t>
          </a:r>
          <a:endParaRPr lang="en-US" sz="700" b="0">
            <a:cs typeface="PT Bold Heading" panose="02010400000000000000" pitchFamily="2" charset="-78"/>
          </a:endParaRPr>
        </a:p>
      </dgm:t>
    </dgm:pt>
    <dgm:pt modelId="{6360C2A4-CAAD-406A-8E33-1485ADF66235}" type="parTrans" cxnId="{6C6DF66A-367E-4125-A60D-A089894D42C5}">
      <dgm:prSet/>
      <dgm:spPr>
        <a:ln w="3175">
          <a:solidFill>
            <a:scrgbClr r="0" g="0" b="0"/>
          </a:solidFill>
        </a:ln>
      </dgm:spPr>
      <dgm:t>
        <a:bodyPr/>
        <a:lstStyle/>
        <a:p>
          <a:pPr algn="ctr"/>
          <a:endParaRPr lang="en-US" sz="2400" b="0"/>
        </a:p>
      </dgm:t>
    </dgm:pt>
    <dgm:pt modelId="{ACA1FBBD-7E9D-4A34-8AF8-003315B41CFD}" type="sibTrans" cxnId="{6C6DF66A-367E-4125-A60D-A089894D42C5}">
      <dgm:prSet custT="1"/>
      <dgm:spPr>
        <a:noFill/>
        <a:ln w="3175">
          <a:noFill/>
        </a:ln>
      </dgm:spPr>
      <dgm:t>
        <a:bodyPr/>
        <a:lstStyle/>
        <a:p>
          <a:pPr algn="ctr"/>
          <a:r>
            <a:rPr lang="ar-SA" sz="1000" b="1">
              <a:solidFill>
                <a:schemeClr val="accent2">
                  <a:lumMod val="75000"/>
                </a:schemeClr>
              </a:solidFill>
            </a:rPr>
            <a:t>336619</a:t>
          </a:r>
          <a:endParaRPr lang="en-US" sz="1000" b="1">
            <a:solidFill>
              <a:schemeClr val="accent2">
                <a:lumMod val="75000"/>
              </a:schemeClr>
            </a:solidFill>
          </a:endParaRPr>
        </a:p>
      </dgm:t>
    </dgm:pt>
    <dgm:pt modelId="{F89B36A1-BB0E-47A1-B113-62AA6C362755}" type="asst">
      <dgm:prSet custT="1"/>
      <dgm:spPr>
        <a:ln w="3175">
          <a:solidFill>
            <a:scrgbClr r="0" g="0" b="0"/>
          </a:solidFill>
        </a:ln>
      </dgm:spPr>
      <dgm:t>
        <a:bodyPr/>
        <a:lstStyle/>
        <a:p>
          <a:pPr algn="ctr"/>
          <a:r>
            <a:rPr lang="ar-SA" sz="700" b="0">
              <a:cs typeface="PT Bold Heading" panose="02010400000000000000" pitchFamily="2" charset="-78"/>
            </a:rPr>
            <a:t>متعطل لم يسبق له العمل</a:t>
          </a:r>
          <a:endParaRPr lang="en-US" sz="700" b="0">
            <a:cs typeface="PT Bold Heading" panose="02010400000000000000" pitchFamily="2" charset="-78"/>
          </a:endParaRPr>
        </a:p>
      </dgm:t>
    </dgm:pt>
    <dgm:pt modelId="{F790B2DB-BEF4-46C0-9BAE-37B3C30ED982}" type="parTrans" cxnId="{8AF2597C-7740-4309-8E55-F04AAAD11F97}">
      <dgm:prSet/>
      <dgm:spPr>
        <a:ln w="3175">
          <a:solidFill>
            <a:scrgbClr r="0" g="0" b="0"/>
          </a:solidFill>
        </a:ln>
      </dgm:spPr>
      <dgm:t>
        <a:bodyPr/>
        <a:lstStyle/>
        <a:p>
          <a:pPr algn="ctr"/>
          <a:endParaRPr lang="en-US" sz="2400" b="0"/>
        </a:p>
      </dgm:t>
    </dgm:pt>
    <dgm:pt modelId="{B06E6C61-1F9F-4AEF-A0CD-0ED0DAE272F3}" type="sibTrans" cxnId="{8AF2597C-7740-4309-8E55-F04AAAD11F97}">
      <dgm:prSet custT="1"/>
      <dgm:spPr>
        <a:noFill/>
        <a:ln w="3175">
          <a:noFill/>
        </a:ln>
      </dgm:spPr>
      <dgm:t>
        <a:bodyPr/>
        <a:lstStyle/>
        <a:p>
          <a:pPr algn="ctr"/>
          <a:r>
            <a:rPr lang="ar-SA" sz="1000" b="1">
              <a:solidFill>
                <a:schemeClr val="accent2">
                  <a:lumMod val="75000"/>
                </a:schemeClr>
              </a:solidFill>
            </a:rPr>
            <a:t>925</a:t>
          </a:r>
          <a:endParaRPr lang="en-US" sz="1000" b="1">
            <a:solidFill>
              <a:schemeClr val="accent2">
                <a:lumMod val="75000"/>
              </a:schemeClr>
            </a:solidFill>
          </a:endParaRPr>
        </a:p>
      </dgm:t>
    </dgm:pt>
    <dgm:pt modelId="{01FB5054-6FC9-4FC6-B986-D2BEED2BC6F7}" type="asst">
      <dgm:prSet custT="1"/>
      <dgm:spPr>
        <a:ln w="3175">
          <a:solidFill>
            <a:scrgbClr r="0" g="0" b="0"/>
          </a:solidFill>
        </a:ln>
      </dgm:spPr>
      <dgm:t>
        <a:bodyPr/>
        <a:lstStyle/>
        <a:p>
          <a:pPr algn="ctr"/>
          <a:r>
            <a:rPr lang="ar-SA" sz="700" b="0">
              <a:cs typeface="PT Bold Heading" panose="02010400000000000000" pitchFamily="2" charset="-78"/>
            </a:rPr>
            <a:t>متعطل سبق له العمل</a:t>
          </a:r>
          <a:endParaRPr lang="en-US" sz="700" b="0">
            <a:cs typeface="PT Bold Heading" panose="02010400000000000000" pitchFamily="2" charset="-78"/>
          </a:endParaRPr>
        </a:p>
      </dgm:t>
    </dgm:pt>
    <dgm:pt modelId="{8383D46B-A11E-40E3-AAC3-DD130A8303EE}" type="parTrans" cxnId="{D6FD1C7E-EE1F-4796-8548-6710D0CA9AF8}">
      <dgm:prSet/>
      <dgm:spPr>
        <a:ln w="3175">
          <a:solidFill>
            <a:scrgbClr r="0" g="0" b="0"/>
          </a:solidFill>
        </a:ln>
      </dgm:spPr>
      <dgm:t>
        <a:bodyPr/>
        <a:lstStyle/>
        <a:p>
          <a:pPr algn="ctr"/>
          <a:endParaRPr lang="en-US" sz="2400" b="0"/>
        </a:p>
      </dgm:t>
    </dgm:pt>
    <dgm:pt modelId="{93FAD3B1-3123-45FD-8DD6-63424558364F}" type="sibTrans" cxnId="{D6FD1C7E-EE1F-4796-8548-6710D0CA9AF8}">
      <dgm:prSet custT="1"/>
      <dgm:spPr>
        <a:noFill/>
        <a:ln w="3175">
          <a:noFill/>
        </a:ln>
      </dgm:spPr>
      <dgm:t>
        <a:bodyPr/>
        <a:lstStyle/>
        <a:p>
          <a:pPr algn="ctr"/>
          <a:r>
            <a:rPr lang="ar-SA" sz="1000" b="1">
              <a:solidFill>
                <a:schemeClr val="accent2">
                  <a:lumMod val="75000"/>
                </a:schemeClr>
              </a:solidFill>
            </a:rPr>
            <a:t>68</a:t>
          </a:r>
          <a:endParaRPr lang="en-US" sz="1000" b="1">
            <a:solidFill>
              <a:schemeClr val="accent2">
                <a:lumMod val="75000"/>
              </a:schemeClr>
            </a:solidFill>
          </a:endParaRPr>
        </a:p>
      </dgm:t>
    </dgm:pt>
    <dgm:pt modelId="{18017CD3-3811-4876-AA63-F5900FD92A59}" type="asst">
      <dgm:prSet custT="1"/>
      <dgm:spPr>
        <a:ln w="3175">
          <a:solidFill>
            <a:scrgbClr r="0" g="0" b="0"/>
          </a:solidFill>
        </a:ln>
      </dgm:spPr>
      <dgm:t>
        <a:bodyPr/>
        <a:lstStyle/>
        <a:p>
          <a:pPr algn="ctr"/>
          <a:r>
            <a:rPr lang="ar-SA" sz="700" b="0">
              <a:cs typeface="PT Bold Heading" panose="02010400000000000000" pitchFamily="2" charset="-78"/>
            </a:rPr>
            <a:t>متفرغ للدراسة</a:t>
          </a:r>
          <a:endParaRPr lang="en-US" sz="700" b="0">
            <a:cs typeface="PT Bold Heading" panose="02010400000000000000" pitchFamily="2" charset="-78"/>
          </a:endParaRPr>
        </a:p>
      </dgm:t>
    </dgm:pt>
    <dgm:pt modelId="{A9655FB2-12D3-4A6C-8661-5C3DCCBB205D}" type="parTrans" cxnId="{D3E6FC9A-2542-44F8-A72E-2477A094EA7A}">
      <dgm:prSet/>
      <dgm:spPr>
        <a:ln w="3175">
          <a:solidFill>
            <a:scrgbClr r="0" g="0" b="0"/>
          </a:solidFill>
        </a:ln>
      </dgm:spPr>
      <dgm:t>
        <a:bodyPr/>
        <a:lstStyle/>
        <a:p>
          <a:pPr algn="ctr"/>
          <a:endParaRPr lang="en-US" sz="2400" b="0"/>
        </a:p>
      </dgm:t>
    </dgm:pt>
    <dgm:pt modelId="{37E5D0FE-E593-4F50-8530-3D0F7FB2545A}" type="sibTrans" cxnId="{D3E6FC9A-2542-44F8-A72E-2477A094EA7A}">
      <dgm:prSet custT="1"/>
      <dgm:spPr>
        <a:noFill/>
        <a:ln w="3175">
          <a:noFill/>
        </a:ln>
      </dgm:spPr>
      <dgm:t>
        <a:bodyPr/>
        <a:lstStyle/>
        <a:p>
          <a:pPr algn="ctr"/>
          <a:r>
            <a:rPr lang="ar-SA" sz="1000" b="1">
              <a:solidFill>
                <a:schemeClr val="accent2">
                  <a:lumMod val="75000"/>
                </a:schemeClr>
              </a:solidFill>
            </a:rPr>
            <a:t>23386</a:t>
          </a:r>
          <a:endParaRPr lang="en-US" sz="1000" b="1">
            <a:solidFill>
              <a:schemeClr val="accent2">
                <a:lumMod val="75000"/>
              </a:schemeClr>
            </a:solidFill>
          </a:endParaRPr>
        </a:p>
      </dgm:t>
    </dgm:pt>
    <dgm:pt modelId="{62F4A300-F7FD-4EC2-8899-47FC1222B572}" type="asst">
      <dgm:prSet custT="1"/>
      <dgm:spPr>
        <a:ln w="3175">
          <a:solidFill>
            <a:scrgbClr r="0" g="0" b="0"/>
          </a:solidFill>
        </a:ln>
      </dgm:spPr>
      <dgm:t>
        <a:bodyPr/>
        <a:lstStyle/>
        <a:p>
          <a:pPr algn="ctr"/>
          <a:r>
            <a:rPr lang="ar-SA" sz="700" b="0">
              <a:cs typeface="PT Bold Heading" panose="02010400000000000000" pitchFamily="2" charset="-78"/>
            </a:rPr>
            <a:t>عاجز</a:t>
          </a:r>
          <a:endParaRPr lang="en-US" sz="700" b="0">
            <a:cs typeface="PT Bold Heading" panose="02010400000000000000" pitchFamily="2" charset="-78"/>
          </a:endParaRPr>
        </a:p>
      </dgm:t>
    </dgm:pt>
    <dgm:pt modelId="{D2543BB1-682B-4EAC-966C-F98D54BA8AA6}" type="parTrans" cxnId="{0AB84EFB-F6BD-4FE1-85BB-6F7BC1EB17B5}">
      <dgm:prSet/>
      <dgm:spPr>
        <a:ln w="3175">
          <a:solidFill>
            <a:scrgbClr r="0" g="0" b="0"/>
          </a:solidFill>
        </a:ln>
      </dgm:spPr>
      <dgm:t>
        <a:bodyPr/>
        <a:lstStyle/>
        <a:p>
          <a:pPr algn="ctr"/>
          <a:endParaRPr lang="en-US" sz="2400" b="0"/>
        </a:p>
      </dgm:t>
    </dgm:pt>
    <dgm:pt modelId="{379CF16D-D130-49ED-A5D3-D4A5B66B7698}" type="sibTrans" cxnId="{0AB84EFB-F6BD-4FE1-85BB-6F7BC1EB17B5}">
      <dgm:prSet custT="1"/>
      <dgm:spPr>
        <a:noFill/>
        <a:ln w="3175">
          <a:noFill/>
        </a:ln>
      </dgm:spPr>
      <dgm:t>
        <a:bodyPr/>
        <a:lstStyle/>
        <a:p>
          <a:pPr algn="ctr"/>
          <a:r>
            <a:rPr lang="ar-SA" sz="1000" b="1">
              <a:solidFill>
                <a:schemeClr val="accent2">
                  <a:lumMod val="75000"/>
                </a:schemeClr>
              </a:solidFill>
            </a:rPr>
            <a:t>1709</a:t>
          </a:r>
          <a:endParaRPr lang="en-US" sz="1000" b="1">
            <a:solidFill>
              <a:schemeClr val="accent2">
                <a:lumMod val="75000"/>
              </a:schemeClr>
            </a:solidFill>
          </a:endParaRPr>
        </a:p>
      </dgm:t>
    </dgm:pt>
    <dgm:pt modelId="{82FB3487-FBB3-4BC8-B0B3-FB5D90290C57}" type="asst">
      <dgm:prSet custT="1"/>
      <dgm:spPr>
        <a:ln w="3175">
          <a:solidFill>
            <a:scrgbClr r="0" g="0" b="0"/>
          </a:solidFill>
        </a:ln>
      </dgm:spPr>
      <dgm:t>
        <a:bodyPr/>
        <a:lstStyle/>
        <a:p>
          <a:pPr algn="ctr"/>
          <a:r>
            <a:rPr lang="ar-SA" sz="700" b="0">
              <a:cs typeface="PT Bold Heading" panose="02010400000000000000" pitchFamily="2" charset="-78"/>
            </a:rPr>
            <a:t>متقاعد</a:t>
          </a:r>
          <a:endParaRPr lang="en-US" sz="700" b="0">
            <a:cs typeface="PT Bold Heading" panose="02010400000000000000" pitchFamily="2" charset="-78"/>
          </a:endParaRPr>
        </a:p>
      </dgm:t>
    </dgm:pt>
    <dgm:pt modelId="{79F379EC-BB3A-4015-B948-0FF5C1151C5B}" type="parTrans" cxnId="{C6B9BDE8-42D7-4AEB-A904-C62643F0BB14}">
      <dgm:prSet/>
      <dgm:spPr>
        <a:ln w="3175">
          <a:solidFill>
            <a:scrgbClr r="0" g="0" b="0"/>
          </a:solidFill>
        </a:ln>
      </dgm:spPr>
      <dgm:t>
        <a:bodyPr/>
        <a:lstStyle/>
        <a:p>
          <a:pPr algn="ctr"/>
          <a:endParaRPr lang="en-US" sz="2400" b="0"/>
        </a:p>
      </dgm:t>
    </dgm:pt>
    <dgm:pt modelId="{3935F63F-CCEE-43CA-A348-8899A1027EE1}" type="sibTrans" cxnId="{C6B9BDE8-42D7-4AEB-A904-C62643F0BB14}">
      <dgm:prSet custT="1"/>
      <dgm:spPr>
        <a:noFill/>
        <a:ln w="3175">
          <a:noFill/>
        </a:ln>
      </dgm:spPr>
      <dgm:t>
        <a:bodyPr/>
        <a:lstStyle/>
        <a:p>
          <a:pPr algn="ctr"/>
          <a:r>
            <a:rPr lang="ar-SA" sz="1000" b="1">
              <a:solidFill>
                <a:schemeClr val="accent2">
                  <a:lumMod val="75000"/>
                </a:schemeClr>
              </a:solidFill>
            </a:rPr>
            <a:t>11359</a:t>
          </a:r>
          <a:endParaRPr lang="en-US" sz="1000" b="1">
            <a:solidFill>
              <a:schemeClr val="accent2">
                <a:lumMod val="75000"/>
              </a:schemeClr>
            </a:solidFill>
          </a:endParaRPr>
        </a:p>
      </dgm:t>
    </dgm:pt>
    <dgm:pt modelId="{75CDA835-5F52-4CFF-B47E-D37387C78E86}" type="asst">
      <dgm:prSet custT="1"/>
      <dgm:spPr>
        <a:ln w="3175">
          <a:solidFill>
            <a:scrgbClr r="0" g="0" b="0"/>
          </a:solidFill>
        </a:ln>
      </dgm:spPr>
      <dgm:t>
        <a:bodyPr/>
        <a:lstStyle/>
        <a:p>
          <a:pPr algn="ctr"/>
          <a:r>
            <a:rPr lang="ar-SA" sz="700" b="0">
              <a:cs typeface="PT Bold Heading" panose="02010400000000000000" pitchFamily="2" charset="-78"/>
            </a:rPr>
            <a:t>اخرى</a:t>
          </a:r>
          <a:endParaRPr lang="en-US" sz="700" b="0">
            <a:cs typeface="PT Bold Heading" panose="02010400000000000000" pitchFamily="2" charset="-78"/>
          </a:endParaRPr>
        </a:p>
      </dgm:t>
    </dgm:pt>
    <dgm:pt modelId="{19BEFC34-A620-4888-9E20-253A0245F902}" type="parTrans" cxnId="{0B01C681-FAA3-4D5A-AD51-336FDD1CC58E}">
      <dgm:prSet/>
      <dgm:spPr>
        <a:ln w="3175">
          <a:solidFill>
            <a:scrgbClr r="0" g="0" b="0"/>
          </a:solidFill>
        </a:ln>
      </dgm:spPr>
      <dgm:t>
        <a:bodyPr/>
        <a:lstStyle/>
        <a:p>
          <a:pPr algn="ctr"/>
          <a:endParaRPr lang="en-US" sz="2400" b="0"/>
        </a:p>
      </dgm:t>
    </dgm:pt>
    <dgm:pt modelId="{D32BD492-DCE0-432E-8380-BAC5D69273D2}" type="sibTrans" cxnId="{0B01C681-FAA3-4D5A-AD51-336FDD1CC58E}">
      <dgm:prSet custT="1"/>
      <dgm:spPr>
        <a:noFill/>
        <a:ln w="3175">
          <a:noFill/>
        </a:ln>
      </dgm:spPr>
      <dgm:t>
        <a:bodyPr/>
        <a:lstStyle/>
        <a:p>
          <a:pPr algn="ctr"/>
          <a:r>
            <a:rPr lang="ar-SA" sz="1000" b="1">
              <a:solidFill>
                <a:schemeClr val="accent2">
                  <a:lumMod val="75000"/>
                </a:schemeClr>
              </a:solidFill>
            </a:rPr>
            <a:t>2126</a:t>
          </a:r>
          <a:endParaRPr lang="en-US" sz="1000" b="1">
            <a:solidFill>
              <a:schemeClr val="accent2">
                <a:lumMod val="75000"/>
              </a:schemeClr>
            </a:solidFill>
          </a:endParaRPr>
        </a:p>
      </dgm:t>
    </dgm:pt>
    <dgm:pt modelId="{235A493D-D755-40F7-9481-A1E84B471A7E}" type="asst">
      <dgm:prSet custT="1"/>
      <dgm:spPr>
        <a:ln w="3175">
          <a:solidFill>
            <a:scrgbClr r="0" g="0" b="0"/>
          </a:solidFill>
        </a:ln>
      </dgm:spPr>
      <dgm:t>
        <a:bodyPr/>
        <a:lstStyle/>
        <a:p>
          <a:pPr algn="ctr"/>
          <a:r>
            <a:rPr lang="ar-SA" sz="700" b="0">
              <a:cs typeface="PT Bold Heading" panose="02010400000000000000" pitchFamily="2" charset="-78"/>
            </a:rPr>
            <a:t>التفرغ لاعمال المنزل</a:t>
          </a:r>
          <a:endParaRPr lang="en-US" sz="700" b="0">
            <a:cs typeface="PT Bold Heading" panose="02010400000000000000" pitchFamily="2" charset="-78"/>
          </a:endParaRPr>
        </a:p>
      </dgm:t>
    </dgm:pt>
    <dgm:pt modelId="{744BABB5-0B4A-45AB-B2DA-94256804504E}" type="parTrans" cxnId="{BDB73CB6-AA6C-45AA-9D9A-344D900F22FC}">
      <dgm:prSet/>
      <dgm:spPr>
        <a:ln w="3175">
          <a:solidFill>
            <a:scrgbClr r="0" g="0" b="0"/>
          </a:solidFill>
        </a:ln>
      </dgm:spPr>
      <dgm:t>
        <a:bodyPr/>
        <a:lstStyle/>
        <a:p>
          <a:pPr algn="ctr"/>
          <a:endParaRPr lang="en-US" sz="2400" b="0"/>
        </a:p>
      </dgm:t>
    </dgm:pt>
    <dgm:pt modelId="{C7D6B7D2-5DD2-4AEF-ABE9-0A53F45F39D5}" type="sibTrans" cxnId="{BDB73CB6-AA6C-45AA-9D9A-344D900F22FC}">
      <dgm:prSet custT="1"/>
      <dgm:spPr>
        <a:noFill/>
        <a:ln w="3175">
          <a:noFill/>
        </a:ln>
      </dgm:spPr>
      <dgm:t>
        <a:bodyPr/>
        <a:lstStyle/>
        <a:p>
          <a:pPr algn="ctr"/>
          <a:r>
            <a:rPr lang="ar-SA" sz="1000" b="1">
              <a:solidFill>
                <a:schemeClr val="accent2">
                  <a:lumMod val="75000"/>
                </a:schemeClr>
              </a:solidFill>
            </a:rPr>
            <a:t>28613</a:t>
          </a:r>
          <a:endParaRPr lang="en-US" sz="1000" b="1">
            <a:solidFill>
              <a:schemeClr val="accent2">
                <a:lumMod val="75000"/>
              </a:schemeClr>
            </a:solidFill>
          </a:endParaRPr>
        </a:p>
      </dgm:t>
    </dgm:pt>
    <dgm:pt modelId="{E0FF5D03-B70C-4466-ACB5-F52AC7F2A8FE}" type="asst">
      <dgm:prSet custT="1"/>
      <dgm:spPr>
        <a:ln w="3175">
          <a:solidFill>
            <a:scrgbClr r="0" g="0" b="0"/>
          </a:solidFill>
        </a:ln>
      </dgm:spPr>
      <dgm:t>
        <a:bodyPr/>
        <a:lstStyle/>
        <a:p>
          <a:pPr algn="ctr"/>
          <a:r>
            <a:rPr lang="ar-SA" sz="700" b="0">
              <a:cs typeface="PT Bold Heading" panose="02010400000000000000" pitchFamily="2" charset="-78"/>
            </a:rPr>
            <a:t>متفرغ للدراسة</a:t>
          </a:r>
          <a:endParaRPr lang="en-US" sz="700" b="0">
            <a:cs typeface="PT Bold Heading" panose="02010400000000000000" pitchFamily="2" charset="-78"/>
          </a:endParaRPr>
        </a:p>
      </dgm:t>
    </dgm:pt>
    <dgm:pt modelId="{A2B305E6-19E6-42C4-B7D3-EDEEC681F9FE}" type="parTrans" cxnId="{1506250F-07B4-4A15-B93B-75E0FDA16E66}">
      <dgm:prSet/>
      <dgm:spPr>
        <a:ln w="3175">
          <a:solidFill>
            <a:scrgbClr r="0" g="0" b="0"/>
          </a:solidFill>
        </a:ln>
      </dgm:spPr>
      <dgm:t>
        <a:bodyPr/>
        <a:lstStyle/>
        <a:p>
          <a:pPr algn="ctr"/>
          <a:endParaRPr lang="en-US" sz="2400" b="0"/>
        </a:p>
      </dgm:t>
    </dgm:pt>
    <dgm:pt modelId="{FF01052A-042D-428F-AE17-350763F1D453}" type="sibTrans" cxnId="{1506250F-07B4-4A15-B93B-75E0FDA16E66}">
      <dgm:prSet custT="1"/>
      <dgm:spPr>
        <a:noFill/>
        <a:ln w="3175">
          <a:noFill/>
        </a:ln>
      </dgm:spPr>
      <dgm:t>
        <a:bodyPr/>
        <a:lstStyle/>
        <a:p>
          <a:pPr algn="ctr"/>
          <a:r>
            <a:rPr lang="ar-SA" sz="1000" b="1">
              <a:solidFill>
                <a:schemeClr val="accent2">
                  <a:lumMod val="75000"/>
                </a:schemeClr>
              </a:solidFill>
            </a:rPr>
            <a:t>29190</a:t>
          </a:r>
          <a:endParaRPr lang="en-US" sz="1000" b="1">
            <a:solidFill>
              <a:schemeClr val="accent2">
                <a:lumMod val="75000"/>
              </a:schemeClr>
            </a:solidFill>
          </a:endParaRPr>
        </a:p>
      </dgm:t>
    </dgm:pt>
    <dgm:pt modelId="{24BB49E3-0598-4E0A-9B5E-BB51DE689148}" type="asst">
      <dgm:prSet custT="1"/>
      <dgm:spPr>
        <a:ln w="3175">
          <a:solidFill>
            <a:scrgbClr r="0" g="0" b="0"/>
          </a:solidFill>
        </a:ln>
      </dgm:spPr>
      <dgm:t>
        <a:bodyPr/>
        <a:lstStyle/>
        <a:p>
          <a:pPr algn="ctr"/>
          <a:r>
            <a:rPr lang="ar-SA" sz="700" b="0">
              <a:cs typeface="PT Bold Heading" panose="02010400000000000000" pitchFamily="2" charset="-78"/>
            </a:rPr>
            <a:t>عاجز</a:t>
          </a:r>
          <a:endParaRPr lang="en-US" sz="700" b="0">
            <a:cs typeface="PT Bold Heading" panose="02010400000000000000" pitchFamily="2" charset="-78"/>
          </a:endParaRPr>
        </a:p>
      </dgm:t>
    </dgm:pt>
    <dgm:pt modelId="{A5B16D08-ACC8-4646-82D2-AF0B253E58BA}" type="parTrans" cxnId="{8C4C9C37-A39C-4BEF-B127-4DDA74C3C70E}">
      <dgm:prSet/>
      <dgm:spPr>
        <a:ln w="3175">
          <a:solidFill>
            <a:scrgbClr r="0" g="0" b="0"/>
          </a:solidFill>
        </a:ln>
      </dgm:spPr>
      <dgm:t>
        <a:bodyPr/>
        <a:lstStyle/>
        <a:p>
          <a:pPr algn="ctr"/>
          <a:endParaRPr lang="en-US" sz="2400" b="0"/>
        </a:p>
      </dgm:t>
    </dgm:pt>
    <dgm:pt modelId="{65CEBB31-2C54-4AF2-B7CA-ED8479277A4D}" type="sibTrans" cxnId="{8C4C9C37-A39C-4BEF-B127-4DDA74C3C70E}">
      <dgm:prSet custT="1"/>
      <dgm:spPr>
        <a:noFill/>
        <a:ln w="3175">
          <a:noFill/>
        </a:ln>
      </dgm:spPr>
      <dgm:t>
        <a:bodyPr/>
        <a:lstStyle/>
        <a:p>
          <a:pPr algn="ctr"/>
          <a:r>
            <a:rPr lang="ar-SA" sz="1000" b="1">
              <a:solidFill>
                <a:schemeClr val="accent2">
                  <a:lumMod val="75000"/>
                </a:schemeClr>
              </a:solidFill>
            </a:rPr>
            <a:t>961</a:t>
          </a:r>
          <a:endParaRPr lang="en-US" sz="1000" b="1">
            <a:solidFill>
              <a:schemeClr val="accent2">
                <a:lumMod val="75000"/>
              </a:schemeClr>
            </a:solidFill>
          </a:endParaRPr>
        </a:p>
      </dgm:t>
    </dgm:pt>
    <dgm:pt modelId="{BE2CFE36-343D-4931-947B-83690EB93C90}" type="asst">
      <dgm:prSet custT="1"/>
      <dgm:spPr>
        <a:ln w="3175">
          <a:solidFill>
            <a:scrgbClr r="0" g="0" b="0"/>
          </a:solidFill>
        </a:ln>
      </dgm:spPr>
      <dgm:t>
        <a:bodyPr/>
        <a:lstStyle/>
        <a:p>
          <a:pPr algn="ctr"/>
          <a:r>
            <a:rPr lang="ar-SA" sz="700" b="0">
              <a:cs typeface="PT Bold Heading" panose="02010400000000000000" pitchFamily="2" charset="-78"/>
            </a:rPr>
            <a:t>متقاعد</a:t>
          </a:r>
          <a:endParaRPr lang="en-US" sz="700" b="0">
            <a:cs typeface="PT Bold Heading" panose="02010400000000000000" pitchFamily="2" charset="-78"/>
          </a:endParaRPr>
        </a:p>
      </dgm:t>
    </dgm:pt>
    <dgm:pt modelId="{6583E697-5E45-4B7E-9CB6-42DB9A7DC004}" type="parTrans" cxnId="{4019A9F5-5BD5-44D0-9BEC-C0AA63FBC523}">
      <dgm:prSet/>
      <dgm:spPr>
        <a:ln w="3175">
          <a:solidFill>
            <a:scrgbClr r="0" g="0" b="0"/>
          </a:solidFill>
        </a:ln>
      </dgm:spPr>
      <dgm:t>
        <a:bodyPr/>
        <a:lstStyle/>
        <a:p>
          <a:pPr algn="ctr"/>
          <a:endParaRPr lang="en-US" sz="2400" b="0"/>
        </a:p>
      </dgm:t>
    </dgm:pt>
    <dgm:pt modelId="{874F6705-4205-45D2-9D20-3F7017B34B64}" type="sibTrans" cxnId="{4019A9F5-5BD5-44D0-9BEC-C0AA63FBC523}">
      <dgm:prSet custT="1"/>
      <dgm:spPr>
        <a:noFill/>
        <a:ln w="3175">
          <a:noFill/>
        </a:ln>
      </dgm:spPr>
      <dgm:t>
        <a:bodyPr/>
        <a:lstStyle/>
        <a:p>
          <a:pPr algn="ctr"/>
          <a:r>
            <a:rPr lang="ar-SA" sz="1000" b="1">
              <a:solidFill>
                <a:schemeClr val="accent2">
                  <a:lumMod val="75000"/>
                </a:schemeClr>
              </a:solidFill>
            </a:rPr>
            <a:t>691</a:t>
          </a:r>
          <a:endParaRPr lang="en-US" sz="1000" b="1">
            <a:solidFill>
              <a:schemeClr val="accent2">
                <a:lumMod val="75000"/>
              </a:schemeClr>
            </a:solidFill>
          </a:endParaRPr>
        </a:p>
      </dgm:t>
    </dgm:pt>
    <dgm:pt modelId="{B43C64CC-E32E-4E7E-A0D7-E9406DCD8AC5}" type="asst">
      <dgm:prSet custT="1"/>
      <dgm:spPr>
        <a:ln w="3175">
          <a:solidFill>
            <a:scrgbClr r="0" g="0" b="0"/>
          </a:solidFill>
        </a:ln>
      </dgm:spPr>
      <dgm:t>
        <a:bodyPr/>
        <a:lstStyle/>
        <a:p>
          <a:pPr algn="ctr"/>
          <a:r>
            <a:rPr lang="ar-SA" sz="700" b="0">
              <a:cs typeface="PT Bold Heading" panose="02010400000000000000" pitchFamily="2" charset="-78"/>
            </a:rPr>
            <a:t>اخرى</a:t>
          </a:r>
          <a:endParaRPr lang="en-US" sz="700" b="0">
            <a:cs typeface="PT Bold Heading" panose="02010400000000000000" pitchFamily="2" charset="-78"/>
          </a:endParaRPr>
        </a:p>
      </dgm:t>
    </dgm:pt>
    <dgm:pt modelId="{45716140-A904-475E-A0FE-19C57B0F7FB8}" type="parTrans" cxnId="{8CFA8EE6-AAA3-420F-A8C2-07BE70A1A530}">
      <dgm:prSet/>
      <dgm:spPr>
        <a:ln w="3175">
          <a:solidFill>
            <a:scrgbClr r="0" g="0" b="0"/>
          </a:solidFill>
        </a:ln>
      </dgm:spPr>
      <dgm:t>
        <a:bodyPr/>
        <a:lstStyle/>
        <a:p>
          <a:pPr algn="ctr"/>
          <a:endParaRPr lang="en-US" sz="2400" b="0"/>
        </a:p>
      </dgm:t>
    </dgm:pt>
    <dgm:pt modelId="{3585560A-0477-4EBE-B964-8821D391C461}" type="sibTrans" cxnId="{8CFA8EE6-AAA3-420F-A8C2-07BE70A1A530}">
      <dgm:prSet custT="1"/>
      <dgm:spPr>
        <a:noFill/>
        <a:ln w="3175">
          <a:noFill/>
        </a:ln>
      </dgm:spPr>
      <dgm:t>
        <a:bodyPr/>
        <a:lstStyle/>
        <a:p>
          <a:pPr algn="ctr"/>
          <a:r>
            <a:rPr lang="ar-SA" sz="1000" b="1">
              <a:solidFill>
                <a:schemeClr val="accent2">
                  <a:lumMod val="75000"/>
                </a:schemeClr>
              </a:solidFill>
            </a:rPr>
            <a:t>1324</a:t>
          </a:r>
          <a:endParaRPr lang="en-US" sz="1000" b="1">
            <a:solidFill>
              <a:schemeClr val="accent2">
                <a:lumMod val="75000"/>
              </a:schemeClr>
            </a:solidFill>
          </a:endParaRPr>
        </a:p>
      </dgm:t>
    </dgm:pt>
    <dgm:pt modelId="{8CCAEF29-7D26-49A0-BE6C-DDE0495A47DA}">
      <dgm:prSet custT="1"/>
      <dgm:spPr>
        <a:ln w="3175">
          <a:solidFill>
            <a:scrgbClr r="0" g="0" b="0"/>
          </a:solidFill>
        </a:ln>
      </dgm:spPr>
      <dgm:t>
        <a:bodyPr/>
        <a:lstStyle/>
        <a:p>
          <a:pPr algn="ctr"/>
          <a:r>
            <a:rPr lang="ar-SA" sz="700" b="0">
              <a:cs typeface="PT Bold Heading" panose="02010400000000000000" pitchFamily="2" charset="-78"/>
            </a:rPr>
            <a:t>ذكور</a:t>
          </a:r>
          <a:endParaRPr lang="en-US" sz="700" b="0">
            <a:cs typeface="PT Bold Heading" panose="02010400000000000000" pitchFamily="2" charset="-78"/>
          </a:endParaRPr>
        </a:p>
      </dgm:t>
    </dgm:pt>
    <dgm:pt modelId="{18FE2AF8-A713-4EFA-BB8F-559E5260A831}" type="parTrans" cxnId="{9290FDFD-D40A-47E7-9AC1-48E1784E5DE5}">
      <dgm:prSet/>
      <dgm:spPr>
        <a:ln w="3175">
          <a:solidFill>
            <a:scrgbClr r="0" g="0" b="0"/>
          </a:solidFill>
        </a:ln>
      </dgm:spPr>
      <dgm:t>
        <a:bodyPr/>
        <a:lstStyle/>
        <a:p>
          <a:pPr algn="ctr"/>
          <a:endParaRPr lang="en-US" sz="2400" b="0"/>
        </a:p>
      </dgm:t>
    </dgm:pt>
    <dgm:pt modelId="{1A5D55EC-29BE-479E-AD65-1E45CCCB6658}" type="sibTrans" cxnId="{9290FDFD-D40A-47E7-9AC1-48E1784E5DE5}">
      <dgm:prSet custT="1"/>
      <dgm:spPr>
        <a:noFill/>
        <a:ln w="3175">
          <a:noFill/>
        </a:ln>
      </dgm:spPr>
      <dgm:t>
        <a:bodyPr/>
        <a:lstStyle/>
        <a:p>
          <a:pPr algn="ctr"/>
          <a:r>
            <a:rPr lang="ar-SA" sz="1000" b="1">
              <a:solidFill>
                <a:schemeClr val="accent2">
                  <a:lumMod val="75000"/>
                </a:schemeClr>
              </a:solidFill>
            </a:rPr>
            <a:t>48939</a:t>
          </a:r>
          <a:endParaRPr lang="en-US" sz="1000" b="1">
            <a:solidFill>
              <a:schemeClr val="accent2">
                <a:lumMod val="75000"/>
              </a:schemeClr>
            </a:solidFill>
          </a:endParaRPr>
        </a:p>
      </dgm:t>
    </dgm:pt>
    <dgm:pt modelId="{57904D1F-B0FB-4F14-99D6-C047892B2CFE}">
      <dgm:prSet custT="1"/>
      <dgm:spPr>
        <a:ln w="3175">
          <a:solidFill>
            <a:scrgbClr r="0" g="0" b="0"/>
          </a:solidFill>
        </a:ln>
      </dgm:spPr>
      <dgm:t>
        <a:bodyPr/>
        <a:lstStyle/>
        <a:p>
          <a:pPr algn="ctr"/>
          <a:r>
            <a:rPr lang="ar-SA" sz="700" b="0">
              <a:cs typeface="PT Bold Heading" panose="02010400000000000000" pitchFamily="2" charset="-78"/>
            </a:rPr>
            <a:t>اناث</a:t>
          </a:r>
          <a:endParaRPr lang="en-US" sz="700" b="0">
            <a:cs typeface="PT Bold Heading" panose="02010400000000000000" pitchFamily="2" charset="-78"/>
          </a:endParaRPr>
        </a:p>
      </dgm:t>
    </dgm:pt>
    <dgm:pt modelId="{9CE17F5F-74FF-418E-8C53-C08998D19DF3}" type="parTrans" cxnId="{88FCF3BD-BD4A-4622-913F-063B6AE7F63D}">
      <dgm:prSet/>
      <dgm:spPr>
        <a:ln w="3175">
          <a:solidFill>
            <a:scrgbClr r="0" g="0" b="0"/>
          </a:solidFill>
        </a:ln>
      </dgm:spPr>
      <dgm:t>
        <a:bodyPr/>
        <a:lstStyle/>
        <a:p>
          <a:pPr algn="ctr"/>
          <a:endParaRPr lang="en-US" sz="2400" b="0"/>
        </a:p>
      </dgm:t>
    </dgm:pt>
    <dgm:pt modelId="{767CC646-D9DA-4435-80D2-AC861F3E9223}" type="sibTrans" cxnId="{88FCF3BD-BD4A-4622-913F-063B6AE7F63D}">
      <dgm:prSet custT="1"/>
      <dgm:spPr>
        <a:noFill/>
        <a:ln w="3175">
          <a:noFill/>
        </a:ln>
      </dgm:spPr>
      <dgm:t>
        <a:bodyPr/>
        <a:lstStyle/>
        <a:p>
          <a:pPr algn="ctr"/>
          <a:r>
            <a:rPr lang="ar-SA" sz="1000" b="1">
              <a:solidFill>
                <a:schemeClr val="accent2">
                  <a:lumMod val="75000"/>
                </a:schemeClr>
              </a:solidFill>
            </a:rPr>
            <a:t>153814</a:t>
          </a:r>
          <a:endParaRPr lang="en-US" sz="1000" b="1">
            <a:solidFill>
              <a:schemeClr val="accent2">
                <a:lumMod val="75000"/>
              </a:schemeClr>
            </a:solidFill>
          </a:endParaRPr>
        </a:p>
      </dgm:t>
    </dgm:pt>
    <dgm:pt modelId="{8C0628A3-9921-49B2-9A47-B7EFC25EB61C}">
      <dgm:prSet custT="1"/>
      <dgm:spPr>
        <a:ln w="3175">
          <a:solidFill>
            <a:scrgbClr r="0" g="0" b="0"/>
          </a:solidFill>
        </a:ln>
      </dgm:spPr>
      <dgm:t>
        <a:bodyPr/>
        <a:lstStyle/>
        <a:p>
          <a:pPr algn="ctr"/>
          <a:r>
            <a:rPr lang="ar-SA" sz="700" b="0">
              <a:cs typeface="PT Bold Heading" panose="02010400000000000000" pitchFamily="2" charset="-78"/>
            </a:rPr>
            <a:t>متفرغ للدراسة</a:t>
          </a:r>
          <a:endParaRPr lang="en-US" sz="700" b="0">
            <a:cs typeface="PT Bold Heading" panose="02010400000000000000" pitchFamily="2" charset="-78"/>
          </a:endParaRPr>
        </a:p>
      </dgm:t>
    </dgm:pt>
    <dgm:pt modelId="{44FAD7B6-E101-4C3F-A932-CB007EB4BEFC}" type="parTrans" cxnId="{FC7310B9-74DA-4FD8-96B8-488F6AC54597}">
      <dgm:prSet/>
      <dgm:spPr>
        <a:ln w="3175">
          <a:solidFill>
            <a:scrgbClr r="0" g="0" b="0"/>
          </a:solidFill>
        </a:ln>
      </dgm:spPr>
      <dgm:t>
        <a:bodyPr/>
        <a:lstStyle/>
        <a:p>
          <a:pPr algn="ctr"/>
          <a:endParaRPr lang="en-US" sz="2400" b="0"/>
        </a:p>
      </dgm:t>
    </dgm:pt>
    <dgm:pt modelId="{29843ECA-56B2-4C3D-8500-F45C18ABCA64}" type="sibTrans" cxnId="{FC7310B9-74DA-4FD8-96B8-488F6AC54597}">
      <dgm:prSet custT="1"/>
      <dgm:spPr>
        <a:noFill/>
        <a:ln w="3175">
          <a:noFill/>
        </a:ln>
      </dgm:spPr>
      <dgm:t>
        <a:bodyPr/>
        <a:lstStyle/>
        <a:p>
          <a:pPr algn="ctr"/>
          <a:r>
            <a:rPr lang="ar-SA" sz="1000" b="1">
              <a:solidFill>
                <a:schemeClr val="accent2">
                  <a:lumMod val="75000"/>
                </a:schemeClr>
              </a:solidFill>
            </a:rPr>
            <a:t>45175</a:t>
          </a:r>
          <a:endParaRPr lang="en-US" sz="1000" b="1">
            <a:solidFill>
              <a:schemeClr val="accent2">
                <a:lumMod val="75000"/>
              </a:schemeClr>
            </a:solidFill>
          </a:endParaRPr>
        </a:p>
      </dgm:t>
    </dgm:pt>
    <dgm:pt modelId="{A870E7C2-D863-4665-BBA6-82962300ADD8}">
      <dgm:prSet custT="1"/>
      <dgm:spPr>
        <a:ln w="3175">
          <a:solidFill>
            <a:scrgbClr r="0" g="0" b="0"/>
          </a:solidFill>
        </a:ln>
      </dgm:spPr>
      <dgm:t>
        <a:bodyPr/>
        <a:lstStyle/>
        <a:p>
          <a:pPr algn="ctr"/>
          <a:r>
            <a:rPr lang="ar-SA" sz="700" b="0">
              <a:cs typeface="PT Bold Heading" panose="02010400000000000000" pitchFamily="2" charset="-78"/>
            </a:rPr>
            <a:t>عاجز</a:t>
          </a:r>
          <a:endParaRPr lang="en-US" sz="700" b="0">
            <a:cs typeface="PT Bold Heading" panose="02010400000000000000" pitchFamily="2" charset="-78"/>
          </a:endParaRPr>
        </a:p>
      </dgm:t>
    </dgm:pt>
    <dgm:pt modelId="{4E936703-749D-4E6B-A6A2-990F04C4BDD0}" type="parTrans" cxnId="{CCF00646-3FC0-4DDE-9CC0-FAF380A946DA}">
      <dgm:prSet/>
      <dgm:spPr>
        <a:ln w="3175">
          <a:solidFill>
            <a:scrgbClr r="0" g="0" b="0"/>
          </a:solidFill>
        </a:ln>
      </dgm:spPr>
      <dgm:t>
        <a:bodyPr/>
        <a:lstStyle/>
        <a:p>
          <a:pPr algn="ctr"/>
          <a:endParaRPr lang="en-US" sz="2400" b="0"/>
        </a:p>
      </dgm:t>
    </dgm:pt>
    <dgm:pt modelId="{E659F983-CD4B-4F11-B6BB-F6ABE816EF2F}" type="sibTrans" cxnId="{CCF00646-3FC0-4DDE-9CC0-FAF380A946DA}">
      <dgm:prSet custT="1"/>
      <dgm:spPr>
        <a:noFill/>
        <a:ln w="3175">
          <a:noFill/>
        </a:ln>
      </dgm:spPr>
      <dgm:t>
        <a:bodyPr/>
        <a:lstStyle/>
        <a:p>
          <a:pPr algn="ctr"/>
          <a:r>
            <a:rPr lang="ar-SA" sz="1000" b="1">
              <a:solidFill>
                <a:schemeClr val="accent2">
                  <a:lumMod val="75000"/>
                </a:schemeClr>
              </a:solidFill>
            </a:rPr>
            <a:t>727</a:t>
          </a:r>
          <a:endParaRPr lang="en-US" sz="1000" b="1">
            <a:solidFill>
              <a:schemeClr val="accent2">
                <a:lumMod val="75000"/>
              </a:schemeClr>
            </a:solidFill>
          </a:endParaRPr>
        </a:p>
      </dgm:t>
    </dgm:pt>
    <dgm:pt modelId="{14383BC5-8904-4C13-A9B4-FCAB16CDAD21}">
      <dgm:prSet custT="1"/>
      <dgm:spPr>
        <a:ln w="3175">
          <a:solidFill>
            <a:scrgbClr r="0" g="0" b="0"/>
          </a:solidFill>
        </a:ln>
      </dgm:spPr>
      <dgm:t>
        <a:bodyPr/>
        <a:lstStyle/>
        <a:p>
          <a:pPr algn="ctr"/>
          <a:r>
            <a:rPr lang="ar-SA" sz="700" b="0">
              <a:cs typeface="PT Bold Heading" panose="02010400000000000000" pitchFamily="2" charset="-78"/>
            </a:rPr>
            <a:t>اخرى</a:t>
          </a:r>
          <a:endParaRPr lang="en-US" sz="700" b="0">
            <a:cs typeface="PT Bold Heading" panose="02010400000000000000" pitchFamily="2" charset="-78"/>
          </a:endParaRPr>
        </a:p>
      </dgm:t>
    </dgm:pt>
    <dgm:pt modelId="{7993C588-1B38-4887-99CA-339811DFA663}" type="parTrans" cxnId="{C41335BB-CCA5-47EB-BB67-6573A3B40EEB}">
      <dgm:prSet/>
      <dgm:spPr>
        <a:ln w="3175">
          <a:solidFill>
            <a:scrgbClr r="0" g="0" b="0"/>
          </a:solidFill>
        </a:ln>
      </dgm:spPr>
      <dgm:t>
        <a:bodyPr/>
        <a:lstStyle/>
        <a:p>
          <a:pPr algn="ctr"/>
          <a:endParaRPr lang="en-US" sz="2400" b="0"/>
        </a:p>
      </dgm:t>
    </dgm:pt>
    <dgm:pt modelId="{9B6E2018-E1FF-4059-8333-EF21CAA24449}" type="sibTrans" cxnId="{C41335BB-CCA5-47EB-BB67-6573A3B40EEB}">
      <dgm:prSet custT="1"/>
      <dgm:spPr>
        <a:noFill/>
        <a:ln w="3175">
          <a:noFill/>
        </a:ln>
      </dgm:spPr>
      <dgm:t>
        <a:bodyPr/>
        <a:lstStyle/>
        <a:p>
          <a:pPr algn="ctr"/>
          <a:r>
            <a:rPr lang="ar-SA" sz="1000" b="1">
              <a:solidFill>
                <a:schemeClr val="accent2">
                  <a:lumMod val="75000"/>
                </a:schemeClr>
              </a:solidFill>
            </a:rPr>
            <a:t>3037</a:t>
          </a:r>
          <a:endParaRPr lang="en-US" sz="1000" b="1">
            <a:solidFill>
              <a:schemeClr val="accent2">
                <a:lumMod val="75000"/>
              </a:schemeClr>
            </a:solidFill>
          </a:endParaRPr>
        </a:p>
      </dgm:t>
    </dgm:pt>
    <dgm:pt modelId="{56FA4DBD-293D-4238-8907-7D9EDB2ABB18}">
      <dgm:prSet custT="1"/>
      <dgm:spPr>
        <a:ln w="3175">
          <a:solidFill>
            <a:scrgbClr r="0" g="0" b="0"/>
          </a:solidFill>
        </a:ln>
      </dgm:spPr>
      <dgm:t>
        <a:bodyPr/>
        <a:lstStyle/>
        <a:p>
          <a:pPr algn="ctr"/>
          <a:r>
            <a:rPr lang="ar-SA" sz="700" b="0">
              <a:cs typeface="PT Bold Heading" panose="02010400000000000000" pitchFamily="2" charset="-78"/>
            </a:rPr>
            <a:t>التفرغ لاعمال المنزل</a:t>
          </a:r>
          <a:endParaRPr lang="en-US" sz="700" b="0">
            <a:cs typeface="PT Bold Heading" panose="02010400000000000000" pitchFamily="2" charset="-78"/>
          </a:endParaRPr>
        </a:p>
      </dgm:t>
    </dgm:pt>
    <dgm:pt modelId="{82B0FDFB-41D0-43D5-BFBE-A230DF9D1369}" type="parTrans" cxnId="{F56A8F96-39E4-4082-9FDC-09B5D0BCC5F7}">
      <dgm:prSet/>
      <dgm:spPr>
        <a:ln w="3175">
          <a:solidFill>
            <a:scrgbClr r="0" g="0" b="0"/>
          </a:solidFill>
        </a:ln>
      </dgm:spPr>
      <dgm:t>
        <a:bodyPr/>
        <a:lstStyle/>
        <a:p>
          <a:pPr algn="ctr"/>
          <a:endParaRPr lang="en-US" sz="2400" b="0"/>
        </a:p>
      </dgm:t>
    </dgm:pt>
    <dgm:pt modelId="{A8F66D63-DB4A-46C4-B4FC-C24CA5E52F60}" type="sibTrans" cxnId="{F56A8F96-39E4-4082-9FDC-09B5D0BCC5F7}">
      <dgm:prSet custT="1"/>
      <dgm:spPr>
        <a:noFill/>
        <a:ln w="3175">
          <a:noFill/>
        </a:ln>
      </dgm:spPr>
      <dgm:t>
        <a:bodyPr/>
        <a:lstStyle/>
        <a:p>
          <a:pPr algn="ctr"/>
          <a:r>
            <a:rPr lang="ar-SA" sz="1000" b="1">
              <a:solidFill>
                <a:schemeClr val="accent2">
                  <a:lumMod val="75000"/>
                </a:schemeClr>
              </a:solidFill>
            </a:rPr>
            <a:t>106606</a:t>
          </a:r>
          <a:endParaRPr lang="en-US" sz="1000" b="1">
            <a:solidFill>
              <a:schemeClr val="accent2">
                <a:lumMod val="75000"/>
              </a:schemeClr>
            </a:solidFill>
          </a:endParaRPr>
        </a:p>
      </dgm:t>
    </dgm:pt>
    <dgm:pt modelId="{7089A554-251A-4843-8CD9-60BDA411B373}">
      <dgm:prSet custT="1"/>
      <dgm:spPr>
        <a:ln w="3175">
          <a:solidFill>
            <a:scrgbClr r="0" g="0" b="0"/>
          </a:solidFill>
        </a:ln>
      </dgm:spPr>
      <dgm:t>
        <a:bodyPr/>
        <a:lstStyle/>
        <a:p>
          <a:pPr algn="ctr"/>
          <a:r>
            <a:rPr lang="ar-SA" sz="700" b="0">
              <a:cs typeface="PT Bold Heading" panose="02010400000000000000" pitchFamily="2" charset="-78"/>
            </a:rPr>
            <a:t>متفرغ للدراسة</a:t>
          </a:r>
          <a:endParaRPr lang="en-US" sz="700" b="0">
            <a:cs typeface="PT Bold Heading" panose="02010400000000000000" pitchFamily="2" charset="-78"/>
          </a:endParaRPr>
        </a:p>
      </dgm:t>
    </dgm:pt>
    <dgm:pt modelId="{5BB72981-9370-4797-B489-BF8F5572E9EE}" type="parTrans" cxnId="{21CF264C-A5F9-4E83-916F-BEFCC3A5A73A}">
      <dgm:prSet/>
      <dgm:spPr>
        <a:ln w="3175">
          <a:solidFill>
            <a:scrgbClr r="0" g="0" b="0"/>
          </a:solidFill>
        </a:ln>
      </dgm:spPr>
      <dgm:t>
        <a:bodyPr/>
        <a:lstStyle/>
        <a:p>
          <a:pPr algn="ctr"/>
          <a:endParaRPr lang="en-US" sz="2400" b="0"/>
        </a:p>
      </dgm:t>
    </dgm:pt>
    <dgm:pt modelId="{CD3B27A7-840A-4207-9442-17ACD65109FE}" type="sibTrans" cxnId="{21CF264C-A5F9-4E83-916F-BEFCC3A5A73A}">
      <dgm:prSet custT="1"/>
      <dgm:spPr>
        <a:noFill/>
        <a:ln w="3175">
          <a:noFill/>
        </a:ln>
      </dgm:spPr>
      <dgm:t>
        <a:bodyPr/>
        <a:lstStyle/>
        <a:p>
          <a:pPr algn="ctr"/>
          <a:r>
            <a:rPr lang="ar-SA" sz="1000" b="1">
              <a:solidFill>
                <a:schemeClr val="accent2">
                  <a:lumMod val="75000"/>
                </a:schemeClr>
              </a:solidFill>
            </a:rPr>
            <a:t>44003</a:t>
          </a:r>
          <a:endParaRPr lang="en-US" sz="1000" b="1">
            <a:solidFill>
              <a:schemeClr val="accent2">
                <a:lumMod val="75000"/>
              </a:schemeClr>
            </a:solidFill>
          </a:endParaRPr>
        </a:p>
      </dgm:t>
    </dgm:pt>
    <dgm:pt modelId="{086FCA39-D3FD-40E0-9E32-3119AF87F605}">
      <dgm:prSet custT="1"/>
      <dgm:spPr>
        <a:ln w="3175">
          <a:solidFill>
            <a:scrgbClr r="0" g="0" b="0"/>
          </a:solidFill>
        </a:ln>
      </dgm:spPr>
      <dgm:t>
        <a:bodyPr/>
        <a:lstStyle/>
        <a:p>
          <a:pPr algn="ctr"/>
          <a:r>
            <a:rPr lang="ar-SA" sz="700" b="0">
              <a:cs typeface="PT Bold Heading" panose="02010400000000000000" pitchFamily="2" charset="-78"/>
            </a:rPr>
            <a:t>عاجز</a:t>
          </a:r>
          <a:endParaRPr lang="en-US" sz="700" b="0">
            <a:cs typeface="PT Bold Heading" panose="02010400000000000000" pitchFamily="2" charset="-78"/>
          </a:endParaRPr>
        </a:p>
      </dgm:t>
    </dgm:pt>
    <dgm:pt modelId="{8BBC0F54-EDC0-4CD1-9792-2AEA75B3DDBD}" type="parTrans" cxnId="{C5D77D87-ED66-480A-9D93-4AD033801D24}">
      <dgm:prSet/>
      <dgm:spPr>
        <a:ln w="3175">
          <a:solidFill>
            <a:scrgbClr r="0" g="0" b="0"/>
          </a:solidFill>
        </a:ln>
      </dgm:spPr>
      <dgm:t>
        <a:bodyPr/>
        <a:lstStyle/>
        <a:p>
          <a:pPr algn="ctr"/>
          <a:endParaRPr lang="en-US" sz="2400" b="0"/>
        </a:p>
      </dgm:t>
    </dgm:pt>
    <dgm:pt modelId="{26AA8D50-D620-479A-99EF-5CC228D52956}" type="sibTrans" cxnId="{C5D77D87-ED66-480A-9D93-4AD033801D24}">
      <dgm:prSet custT="1"/>
      <dgm:spPr>
        <a:noFill/>
        <a:ln w="3175">
          <a:noFill/>
        </a:ln>
      </dgm:spPr>
      <dgm:t>
        <a:bodyPr/>
        <a:lstStyle/>
        <a:p>
          <a:pPr algn="ctr"/>
          <a:r>
            <a:rPr lang="ar-SA" sz="1000" b="1">
              <a:solidFill>
                <a:schemeClr val="accent2">
                  <a:lumMod val="75000"/>
                </a:schemeClr>
              </a:solidFill>
            </a:rPr>
            <a:t>938</a:t>
          </a:r>
          <a:endParaRPr lang="en-US" sz="1000" b="1">
            <a:solidFill>
              <a:schemeClr val="accent2">
                <a:lumMod val="75000"/>
              </a:schemeClr>
            </a:solidFill>
          </a:endParaRPr>
        </a:p>
      </dgm:t>
    </dgm:pt>
    <dgm:pt modelId="{B14BA358-B22E-4A3D-8E88-E7598B928FEE}">
      <dgm:prSet custT="1"/>
      <dgm:spPr>
        <a:ln w="3175">
          <a:solidFill>
            <a:scrgbClr r="0" g="0" b="0"/>
          </a:solidFill>
        </a:ln>
      </dgm:spPr>
      <dgm:t>
        <a:bodyPr/>
        <a:lstStyle/>
        <a:p>
          <a:pPr algn="ctr"/>
          <a:r>
            <a:rPr lang="ar-SA" sz="700" b="0">
              <a:cs typeface="PT Bold Heading" panose="02010400000000000000" pitchFamily="2" charset="-78"/>
            </a:rPr>
            <a:t>اخرى</a:t>
          </a:r>
          <a:endParaRPr lang="en-US" sz="700" b="0">
            <a:cs typeface="PT Bold Heading" panose="02010400000000000000" pitchFamily="2" charset="-78"/>
          </a:endParaRPr>
        </a:p>
      </dgm:t>
    </dgm:pt>
    <dgm:pt modelId="{4A68D6BD-BCCD-4F39-A741-B939ADE95D65}" type="parTrans" cxnId="{374CEEA4-DA14-442B-9A6E-931691ADDB73}">
      <dgm:prSet/>
      <dgm:spPr>
        <a:ln w="3175">
          <a:solidFill>
            <a:scrgbClr r="0" g="0" b="0"/>
          </a:solidFill>
        </a:ln>
      </dgm:spPr>
      <dgm:t>
        <a:bodyPr/>
        <a:lstStyle/>
        <a:p>
          <a:pPr algn="ctr"/>
          <a:endParaRPr lang="en-US" sz="2400" b="0"/>
        </a:p>
      </dgm:t>
    </dgm:pt>
    <dgm:pt modelId="{A06D4963-8293-44B0-9779-FCFF4F4BD714}" type="sibTrans" cxnId="{374CEEA4-DA14-442B-9A6E-931691ADDB73}">
      <dgm:prSet custT="1"/>
      <dgm:spPr>
        <a:noFill/>
        <a:ln w="3175">
          <a:noFill/>
        </a:ln>
      </dgm:spPr>
      <dgm:t>
        <a:bodyPr/>
        <a:lstStyle/>
        <a:p>
          <a:pPr algn="ctr"/>
          <a:r>
            <a:rPr lang="ar-SA" sz="1000" b="1">
              <a:solidFill>
                <a:schemeClr val="accent2">
                  <a:lumMod val="75000"/>
                </a:schemeClr>
              </a:solidFill>
            </a:rPr>
            <a:t>2267</a:t>
          </a:r>
          <a:endParaRPr lang="en-US" sz="1000" b="1">
            <a:solidFill>
              <a:schemeClr val="accent2">
                <a:lumMod val="75000"/>
              </a:schemeClr>
            </a:solidFill>
          </a:endParaRPr>
        </a:p>
      </dgm:t>
    </dgm:pt>
    <dgm:pt modelId="{11857DBD-7D14-4203-BE72-E76D8906CA15}" type="pres">
      <dgm:prSet presAssocID="{3A7C7CD3-8395-4179-BDE1-9C948BD56F64}" presName="hierChild1" presStyleCnt="0">
        <dgm:presLayoutVars>
          <dgm:orgChart val="1"/>
          <dgm:chPref val="1"/>
          <dgm:dir/>
          <dgm:animOne val="branch"/>
          <dgm:animLvl val="lvl"/>
          <dgm:resizeHandles/>
        </dgm:presLayoutVars>
      </dgm:prSet>
      <dgm:spPr/>
    </dgm:pt>
    <dgm:pt modelId="{3C99F191-2294-4741-ABDE-D33D4D4E32A0}" type="pres">
      <dgm:prSet presAssocID="{519AC7BC-E830-452E-AB3F-01C7CB8E75E8}" presName="hierRoot1" presStyleCnt="0">
        <dgm:presLayoutVars>
          <dgm:hierBranch val="init"/>
        </dgm:presLayoutVars>
      </dgm:prSet>
      <dgm:spPr/>
    </dgm:pt>
    <dgm:pt modelId="{E29A2499-5034-46DA-A00E-98620B168D89}" type="pres">
      <dgm:prSet presAssocID="{519AC7BC-E830-452E-AB3F-01C7CB8E75E8}" presName="rootComposite1" presStyleCnt="0"/>
      <dgm:spPr/>
    </dgm:pt>
    <dgm:pt modelId="{20C88936-3ACA-42B0-B9CC-E49ECAC27F48}" type="pres">
      <dgm:prSet presAssocID="{519AC7BC-E830-452E-AB3F-01C7CB8E75E8}" presName="rootText1" presStyleLbl="node0" presStyleIdx="0" presStyleCnt="1" custScaleX="106735" custScaleY="199064" custLinFactX="-600000" custLinFactY="-100000" custLinFactNeighborX="-673188" custLinFactNeighborY="-186030">
        <dgm:presLayoutVars>
          <dgm:chMax/>
          <dgm:chPref val="3"/>
        </dgm:presLayoutVars>
      </dgm:prSet>
      <dgm:spPr>
        <a:prstGeom prst="ellipse">
          <a:avLst/>
        </a:prstGeom>
      </dgm:spPr>
    </dgm:pt>
    <dgm:pt modelId="{9B2DCA9C-D67A-42B5-A2FD-039ACC613E2C}" type="pres">
      <dgm:prSet presAssocID="{519AC7BC-E830-452E-AB3F-01C7CB8E75E8}" presName="titleText1" presStyleLbl="fgAcc0" presStyleIdx="0" presStyleCnt="1" custLinFactX="-700000" custLinFactY="-537021" custLinFactNeighborX="-731935" custLinFactNeighborY="-600000">
        <dgm:presLayoutVars>
          <dgm:chMax val="0"/>
          <dgm:chPref val="0"/>
        </dgm:presLayoutVars>
      </dgm:prSet>
      <dgm:spPr/>
    </dgm:pt>
    <dgm:pt modelId="{6F7CAC39-AAB2-4C5C-BCFD-BD1C4E890ABC}" type="pres">
      <dgm:prSet presAssocID="{519AC7BC-E830-452E-AB3F-01C7CB8E75E8}" presName="rootConnector1" presStyleLbl="node1" presStyleIdx="0" presStyleCnt="9"/>
      <dgm:spPr/>
    </dgm:pt>
    <dgm:pt modelId="{9BFB421D-20CD-4A90-99DF-DB0162155004}" type="pres">
      <dgm:prSet presAssocID="{519AC7BC-E830-452E-AB3F-01C7CB8E75E8}" presName="hierChild2" presStyleCnt="0"/>
      <dgm:spPr/>
    </dgm:pt>
    <dgm:pt modelId="{486E406B-905A-47D4-9B6B-5BD0A05D6176}" type="pres">
      <dgm:prSet presAssocID="{519AC7BC-E830-452E-AB3F-01C7CB8E75E8}" presName="hierChild3" presStyleCnt="0"/>
      <dgm:spPr/>
    </dgm:pt>
    <dgm:pt modelId="{C80ADC5F-8B8A-4F27-9B6D-8D13C3713226}" type="pres">
      <dgm:prSet presAssocID="{1A06935C-4FB1-4BB4-8008-9737CCA2C1B7}" presName="Name96" presStyleLbl="parChTrans1D2" presStyleIdx="0" presStyleCnt="2"/>
      <dgm:spPr/>
    </dgm:pt>
    <dgm:pt modelId="{096B8C88-744B-4094-BCA5-8DBC50D56F41}" type="pres">
      <dgm:prSet presAssocID="{BD0B57F6-A060-4622-BFBB-7920A5F37BCB}" presName="hierRoot3" presStyleCnt="0">
        <dgm:presLayoutVars>
          <dgm:hierBranch val="init"/>
        </dgm:presLayoutVars>
      </dgm:prSet>
      <dgm:spPr/>
    </dgm:pt>
    <dgm:pt modelId="{BC651669-CC15-4015-96D1-05742C2A5C24}" type="pres">
      <dgm:prSet presAssocID="{BD0B57F6-A060-4622-BFBB-7920A5F37BCB}" presName="rootComposite3" presStyleCnt="0"/>
      <dgm:spPr/>
    </dgm:pt>
    <dgm:pt modelId="{E695F562-BE88-4F6E-8E29-C7A9726DFB79}" type="pres">
      <dgm:prSet presAssocID="{BD0B57F6-A060-4622-BFBB-7920A5F37BCB}" presName="rootText3" presStyleLbl="asst1" presStyleIdx="0" presStyleCnt="35" custScaleX="135475" custScaleY="121966" custLinFactX="2432" custLinFactY="-150090" custLinFactNeighborX="100000" custLinFactNeighborY="-200000">
        <dgm:presLayoutVars>
          <dgm:chPref val="3"/>
        </dgm:presLayoutVars>
      </dgm:prSet>
      <dgm:spPr/>
    </dgm:pt>
    <dgm:pt modelId="{AC2D38E7-CA46-4738-A745-3C7C20DF167C}" type="pres">
      <dgm:prSet presAssocID="{BD0B57F6-A060-4622-BFBB-7920A5F37BCB}" presName="titleText3" presStyleLbl="fgAcc2" presStyleIdx="0" presStyleCnt="35" custLinFactX="13822" custLinFactY="-500000" custLinFactNeighborX="100000" custLinFactNeighborY="-550250">
        <dgm:presLayoutVars>
          <dgm:chMax val="0"/>
          <dgm:chPref val="0"/>
        </dgm:presLayoutVars>
      </dgm:prSet>
      <dgm:spPr/>
    </dgm:pt>
    <dgm:pt modelId="{AD3EB540-7FB1-48BF-8CDC-F42E1B5866F6}" type="pres">
      <dgm:prSet presAssocID="{BD0B57F6-A060-4622-BFBB-7920A5F37BCB}" presName="rootConnector3" presStyleLbl="asst1" presStyleIdx="0" presStyleCnt="35"/>
      <dgm:spPr/>
    </dgm:pt>
    <dgm:pt modelId="{908EEA83-9BB3-4F77-B48D-22317E50A369}" type="pres">
      <dgm:prSet presAssocID="{BD0B57F6-A060-4622-BFBB-7920A5F37BCB}" presName="hierChild6" presStyleCnt="0"/>
      <dgm:spPr/>
    </dgm:pt>
    <dgm:pt modelId="{80D6D906-D5EB-4BE8-B86F-2272EDB9A49B}" type="pres">
      <dgm:prSet presAssocID="{BD0B57F6-A060-4622-BFBB-7920A5F37BCB}" presName="hierChild7" presStyleCnt="0"/>
      <dgm:spPr/>
    </dgm:pt>
    <dgm:pt modelId="{E3A82E1B-FCCF-4B0C-89E7-1196F3311060}" type="pres">
      <dgm:prSet presAssocID="{3E9DCC35-3265-4DCB-A843-3C8C858FF9E1}" presName="Name96" presStyleLbl="parChTrans1D3" presStyleIdx="0" presStyleCnt="2"/>
      <dgm:spPr/>
    </dgm:pt>
    <dgm:pt modelId="{AE289C86-7C24-46EE-AB57-6D3ADE1BFC41}" type="pres">
      <dgm:prSet presAssocID="{477449C9-2398-4045-9D3B-9DD00BB13D63}" presName="hierRoot3" presStyleCnt="0">
        <dgm:presLayoutVars>
          <dgm:hierBranch val="init"/>
        </dgm:presLayoutVars>
      </dgm:prSet>
      <dgm:spPr/>
    </dgm:pt>
    <dgm:pt modelId="{D054799E-B6E5-47AD-8F41-342439102F62}" type="pres">
      <dgm:prSet presAssocID="{477449C9-2398-4045-9D3B-9DD00BB13D63}" presName="rootComposite3" presStyleCnt="0"/>
      <dgm:spPr/>
    </dgm:pt>
    <dgm:pt modelId="{03A7E93A-36C3-49D5-90F1-FBE20D982425}" type="pres">
      <dgm:prSet presAssocID="{477449C9-2398-4045-9D3B-9DD00BB13D63}" presName="rootText3" presStyleLbl="asst1" presStyleIdx="1" presStyleCnt="35" custScaleX="131718" custScaleY="249238" custLinFactX="6512" custLinFactY="-200000" custLinFactNeighborX="100000" custLinFactNeighborY="-263868">
        <dgm:presLayoutVars>
          <dgm:chPref val="3"/>
        </dgm:presLayoutVars>
      </dgm:prSet>
      <dgm:spPr>
        <a:prstGeom prst="ellipse">
          <a:avLst/>
        </a:prstGeom>
      </dgm:spPr>
    </dgm:pt>
    <dgm:pt modelId="{77837E89-255B-4B62-AE57-10E3A612D77D}" type="pres">
      <dgm:prSet presAssocID="{477449C9-2398-4045-9D3B-9DD00BB13D63}" presName="titleText3" presStyleLbl="fgAcc2" presStyleIdx="1" presStyleCnt="35" custLinFactX="18355" custLinFactY="-600000" custLinFactNeighborX="100000" custLinFactNeighborY="-696338">
        <dgm:presLayoutVars>
          <dgm:chMax val="0"/>
          <dgm:chPref val="0"/>
        </dgm:presLayoutVars>
      </dgm:prSet>
      <dgm:spPr/>
    </dgm:pt>
    <dgm:pt modelId="{BE3F7C99-3B89-4BE6-A9DC-4195A0748A0D}" type="pres">
      <dgm:prSet presAssocID="{477449C9-2398-4045-9D3B-9DD00BB13D63}" presName="rootConnector3" presStyleLbl="asst1" presStyleIdx="1" presStyleCnt="35"/>
      <dgm:spPr/>
    </dgm:pt>
    <dgm:pt modelId="{C791C0B7-1FBA-4159-ABE4-FB80345A02E2}" type="pres">
      <dgm:prSet presAssocID="{477449C9-2398-4045-9D3B-9DD00BB13D63}" presName="hierChild6" presStyleCnt="0"/>
      <dgm:spPr/>
    </dgm:pt>
    <dgm:pt modelId="{3443AC13-7026-4BA8-91F9-94A84DDD8C85}" type="pres">
      <dgm:prSet presAssocID="{477449C9-2398-4045-9D3B-9DD00BB13D63}" presName="hierChild7" presStyleCnt="0"/>
      <dgm:spPr/>
    </dgm:pt>
    <dgm:pt modelId="{31B891E3-E357-4804-8098-71394C01247F}" type="pres">
      <dgm:prSet presAssocID="{FCE37C3A-424D-4D1F-93DA-BF3A3E9F9C36}" presName="Name96" presStyleLbl="parChTrans1D4" presStyleIdx="0" presStyleCnt="40"/>
      <dgm:spPr/>
    </dgm:pt>
    <dgm:pt modelId="{6363C0AD-4155-4C93-94A3-DD7BA50BD607}" type="pres">
      <dgm:prSet presAssocID="{7EFDB6BC-4C5F-4925-8D06-DC3278DE1EB6}" presName="hierRoot3" presStyleCnt="0">
        <dgm:presLayoutVars>
          <dgm:hierBranch val="init"/>
        </dgm:presLayoutVars>
      </dgm:prSet>
      <dgm:spPr/>
    </dgm:pt>
    <dgm:pt modelId="{0AB2A6DE-A937-4A54-B1ED-96A843920B0B}" type="pres">
      <dgm:prSet presAssocID="{7EFDB6BC-4C5F-4925-8D06-DC3278DE1EB6}" presName="rootComposite3" presStyleCnt="0"/>
      <dgm:spPr/>
    </dgm:pt>
    <dgm:pt modelId="{9F8784EE-CD59-4A3A-A673-1BF1082155A0}" type="pres">
      <dgm:prSet presAssocID="{7EFDB6BC-4C5F-4925-8D06-DC3278DE1EB6}" presName="rootText3" presStyleLbl="asst1" presStyleIdx="2" presStyleCnt="35" custScaleX="106735" custScaleY="121966" custLinFactX="6512" custLinFactY="-230018" custLinFactNeighborX="100000" custLinFactNeighborY="-300000">
        <dgm:presLayoutVars>
          <dgm:chPref val="3"/>
        </dgm:presLayoutVars>
      </dgm:prSet>
      <dgm:spPr/>
    </dgm:pt>
    <dgm:pt modelId="{156BA49A-91FA-4C11-8218-D8A2B13516A6}" type="pres">
      <dgm:prSet presAssocID="{7EFDB6BC-4C5F-4925-8D06-DC3278DE1EB6}" presName="titleText3" presStyleLbl="fgAcc2" presStyleIdx="2" presStyleCnt="35" custLinFactX="18355" custLinFactY="-790047" custLinFactNeighborX="100000" custLinFactNeighborY="-800000">
        <dgm:presLayoutVars>
          <dgm:chMax val="0"/>
          <dgm:chPref val="0"/>
        </dgm:presLayoutVars>
      </dgm:prSet>
      <dgm:spPr/>
    </dgm:pt>
    <dgm:pt modelId="{A88ADD29-113E-43E7-A828-2D240E0037BE}" type="pres">
      <dgm:prSet presAssocID="{7EFDB6BC-4C5F-4925-8D06-DC3278DE1EB6}" presName="rootConnector3" presStyleLbl="asst1" presStyleIdx="2" presStyleCnt="35"/>
      <dgm:spPr/>
    </dgm:pt>
    <dgm:pt modelId="{2AAA6503-0D16-4C42-A4E2-F050251835CD}" type="pres">
      <dgm:prSet presAssocID="{7EFDB6BC-4C5F-4925-8D06-DC3278DE1EB6}" presName="hierChild6" presStyleCnt="0"/>
      <dgm:spPr/>
    </dgm:pt>
    <dgm:pt modelId="{2ECAE370-E527-4BD8-93F5-A36225607958}" type="pres">
      <dgm:prSet presAssocID="{7EFDB6BC-4C5F-4925-8D06-DC3278DE1EB6}" presName="hierChild7" presStyleCnt="0"/>
      <dgm:spPr/>
    </dgm:pt>
    <dgm:pt modelId="{F2301A5B-1EB1-4189-B4D8-83BA5EDF72CE}" type="pres">
      <dgm:prSet presAssocID="{685711DF-D28C-4F35-BD64-0EE776887EBA}" presName="Name96" presStyleLbl="parChTrans1D4" presStyleIdx="1" presStyleCnt="40"/>
      <dgm:spPr/>
    </dgm:pt>
    <dgm:pt modelId="{7DDB88B5-AB35-4CBC-8D9D-F0F1C7F1EB53}" type="pres">
      <dgm:prSet presAssocID="{F0DD5214-0967-4880-AF60-77CE5D5DA651}" presName="hierRoot3" presStyleCnt="0">
        <dgm:presLayoutVars>
          <dgm:hierBranch val="init"/>
        </dgm:presLayoutVars>
      </dgm:prSet>
      <dgm:spPr/>
    </dgm:pt>
    <dgm:pt modelId="{3C1BD8D0-9E83-46EF-AEF4-65E5AB568AD2}" type="pres">
      <dgm:prSet presAssocID="{F0DD5214-0967-4880-AF60-77CE5D5DA651}" presName="rootComposite3" presStyleCnt="0"/>
      <dgm:spPr/>
    </dgm:pt>
    <dgm:pt modelId="{A01267F6-6F29-40F2-8E1F-3900F2731DCE}" type="pres">
      <dgm:prSet presAssocID="{F0DD5214-0967-4880-AF60-77CE5D5DA651}" presName="rootText3" presStyleLbl="asst1" presStyleIdx="3" presStyleCnt="35" custScaleX="106735" custScaleY="121966" custLinFactX="6512" custLinFactY="-230018" custLinFactNeighborX="100000" custLinFactNeighborY="-300000">
        <dgm:presLayoutVars>
          <dgm:chPref val="3"/>
        </dgm:presLayoutVars>
      </dgm:prSet>
      <dgm:spPr/>
    </dgm:pt>
    <dgm:pt modelId="{0989E9D4-EDA1-4594-A66E-1C240CAEFF5E}" type="pres">
      <dgm:prSet presAssocID="{F0DD5214-0967-4880-AF60-77CE5D5DA651}" presName="titleText3" presStyleLbl="fgAcc2" presStyleIdx="3" presStyleCnt="35" custLinFactX="18355" custLinFactY="-790047" custLinFactNeighborX="100000" custLinFactNeighborY="-800000">
        <dgm:presLayoutVars>
          <dgm:chMax val="0"/>
          <dgm:chPref val="0"/>
        </dgm:presLayoutVars>
      </dgm:prSet>
      <dgm:spPr/>
    </dgm:pt>
    <dgm:pt modelId="{457268D4-5833-4727-9FEC-D9AD7EBE0B68}" type="pres">
      <dgm:prSet presAssocID="{F0DD5214-0967-4880-AF60-77CE5D5DA651}" presName="rootConnector3" presStyleLbl="asst1" presStyleIdx="3" presStyleCnt="35"/>
      <dgm:spPr/>
    </dgm:pt>
    <dgm:pt modelId="{B5C30CFB-05A3-4032-AC35-7563475BDBAD}" type="pres">
      <dgm:prSet presAssocID="{F0DD5214-0967-4880-AF60-77CE5D5DA651}" presName="hierChild6" presStyleCnt="0"/>
      <dgm:spPr/>
    </dgm:pt>
    <dgm:pt modelId="{C9543D26-71D4-47F3-B718-A3791C5F58C8}" type="pres">
      <dgm:prSet presAssocID="{F0DD5214-0967-4880-AF60-77CE5D5DA651}" presName="hierChild7" presStyleCnt="0"/>
      <dgm:spPr/>
    </dgm:pt>
    <dgm:pt modelId="{F1F2B2D3-424F-4590-A740-437704425D20}" type="pres">
      <dgm:prSet presAssocID="{FEE844CE-71BB-444E-844D-EF77EA1D67B4}" presName="Name96" presStyleLbl="parChTrans1D4" presStyleIdx="2" presStyleCnt="40"/>
      <dgm:spPr/>
    </dgm:pt>
    <dgm:pt modelId="{B30956F0-D49F-4598-A321-1B1D0255E0AA}" type="pres">
      <dgm:prSet presAssocID="{C81ECB6E-A5A8-4264-8589-9C9ABF06FFC1}" presName="hierRoot3" presStyleCnt="0">
        <dgm:presLayoutVars>
          <dgm:hierBranch val="init"/>
        </dgm:presLayoutVars>
      </dgm:prSet>
      <dgm:spPr/>
    </dgm:pt>
    <dgm:pt modelId="{18CEDED4-DC94-463A-98AA-2EA3A6407F59}" type="pres">
      <dgm:prSet presAssocID="{C81ECB6E-A5A8-4264-8589-9C9ABF06FFC1}" presName="rootComposite3" presStyleCnt="0"/>
      <dgm:spPr/>
    </dgm:pt>
    <dgm:pt modelId="{4C314D62-EC16-470F-9D0F-60E9ED40E277}" type="pres">
      <dgm:prSet presAssocID="{C81ECB6E-A5A8-4264-8589-9C9ABF06FFC1}" presName="rootText3" presStyleLbl="asst1" presStyleIdx="4" presStyleCnt="35" custScaleX="106735" custScaleY="121966" custLinFactX="6512" custLinFactY="-230018" custLinFactNeighborX="100000" custLinFactNeighborY="-300000">
        <dgm:presLayoutVars>
          <dgm:chPref val="3"/>
        </dgm:presLayoutVars>
      </dgm:prSet>
      <dgm:spPr/>
    </dgm:pt>
    <dgm:pt modelId="{3C8D0A6D-5BD6-46EE-9B9D-53917568F04C}" type="pres">
      <dgm:prSet presAssocID="{C81ECB6E-A5A8-4264-8589-9C9ABF06FFC1}" presName="titleText3" presStyleLbl="fgAcc2" presStyleIdx="4" presStyleCnt="35" custLinFactX="18355" custLinFactY="-790047" custLinFactNeighborX="100000" custLinFactNeighborY="-800000">
        <dgm:presLayoutVars>
          <dgm:chMax val="0"/>
          <dgm:chPref val="0"/>
        </dgm:presLayoutVars>
      </dgm:prSet>
      <dgm:spPr/>
    </dgm:pt>
    <dgm:pt modelId="{E9012237-BC8C-4CAD-886A-0DBFDFF7D4B7}" type="pres">
      <dgm:prSet presAssocID="{C81ECB6E-A5A8-4264-8589-9C9ABF06FFC1}" presName="rootConnector3" presStyleLbl="asst1" presStyleIdx="4" presStyleCnt="35"/>
      <dgm:spPr/>
    </dgm:pt>
    <dgm:pt modelId="{2E68C865-9AF7-4CFF-AFB2-3D6F1EBF2A66}" type="pres">
      <dgm:prSet presAssocID="{C81ECB6E-A5A8-4264-8589-9C9ABF06FFC1}" presName="hierChild6" presStyleCnt="0"/>
      <dgm:spPr/>
    </dgm:pt>
    <dgm:pt modelId="{FC39D622-DFB3-4D36-832A-D87D1CA4E1F9}" type="pres">
      <dgm:prSet presAssocID="{C81ECB6E-A5A8-4264-8589-9C9ABF06FFC1}" presName="hierChild7" presStyleCnt="0"/>
      <dgm:spPr/>
    </dgm:pt>
    <dgm:pt modelId="{C438BBD1-31B7-4D4B-BB50-C51DBCD1B3E7}" type="pres">
      <dgm:prSet presAssocID="{00874DFE-8A74-44BD-B6E0-0276CD064A61}" presName="Name96" presStyleLbl="parChTrans1D4" presStyleIdx="3" presStyleCnt="40"/>
      <dgm:spPr/>
    </dgm:pt>
    <dgm:pt modelId="{4E607031-9588-48E1-9AEE-789A3CE732F1}" type="pres">
      <dgm:prSet presAssocID="{EE95FC49-0852-4573-9F6B-A5ECCE07BD5B}" presName="hierRoot3" presStyleCnt="0">
        <dgm:presLayoutVars>
          <dgm:hierBranch val="init"/>
        </dgm:presLayoutVars>
      </dgm:prSet>
      <dgm:spPr/>
    </dgm:pt>
    <dgm:pt modelId="{7A463CA1-8331-4DE1-8DF9-4A4A8D5B27A6}" type="pres">
      <dgm:prSet presAssocID="{EE95FC49-0852-4573-9F6B-A5ECCE07BD5B}" presName="rootComposite3" presStyleCnt="0"/>
      <dgm:spPr/>
    </dgm:pt>
    <dgm:pt modelId="{70FA555D-DF36-45E8-983A-215A585A910A}" type="pres">
      <dgm:prSet presAssocID="{EE95FC49-0852-4573-9F6B-A5ECCE07BD5B}" presName="rootText3" presStyleLbl="asst1" presStyleIdx="5" presStyleCnt="35" custScaleX="106735" custScaleY="121966" custLinFactX="6512" custLinFactY="-230018" custLinFactNeighborX="100000" custLinFactNeighborY="-300000">
        <dgm:presLayoutVars>
          <dgm:chPref val="3"/>
        </dgm:presLayoutVars>
      </dgm:prSet>
      <dgm:spPr/>
    </dgm:pt>
    <dgm:pt modelId="{0D79357F-50D1-4257-AC88-46B4135A515D}" type="pres">
      <dgm:prSet presAssocID="{EE95FC49-0852-4573-9F6B-A5ECCE07BD5B}" presName="titleText3" presStyleLbl="fgAcc2" presStyleIdx="5" presStyleCnt="35" custLinFactX="18355" custLinFactY="-790047" custLinFactNeighborX="100000" custLinFactNeighborY="-800000">
        <dgm:presLayoutVars>
          <dgm:chMax val="0"/>
          <dgm:chPref val="0"/>
        </dgm:presLayoutVars>
      </dgm:prSet>
      <dgm:spPr/>
    </dgm:pt>
    <dgm:pt modelId="{18E08529-54C9-4EFD-98CA-7836B8EA060A}" type="pres">
      <dgm:prSet presAssocID="{EE95FC49-0852-4573-9F6B-A5ECCE07BD5B}" presName="rootConnector3" presStyleLbl="asst1" presStyleIdx="5" presStyleCnt="35"/>
      <dgm:spPr/>
    </dgm:pt>
    <dgm:pt modelId="{09876AB9-768E-40B7-8486-C01DF6E50194}" type="pres">
      <dgm:prSet presAssocID="{EE95FC49-0852-4573-9F6B-A5ECCE07BD5B}" presName="hierChild6" presStyleCnt="0"/>
      <dgm:spPr/>
    </dgm:pt>
    <dgm:pt modelId="{F7D38E44-D0C2-4799-8938-5841693E479D}" type="pres">
      <dgm:prSet presAssocID="{EE95FC49-0852-4573-9F6B-A5ECCE07BD5B}" presName="hierChild7" presStyleCnt="0"/>
      <dgm:spPr/>
    </dgm:pt>
    <dgm:pt modelId="{AD8D50EF-BF43-4130-B68C-D5BAE07A4B7A}" type="pres">
      <dgm:prSet presAssocID="{9B9A9739-426E-444E-814B-903CCD478DBC}" presName="Name96" presStyleLbl="parChTrans1D4" presStyleIdx="4" presStyleCnt="40"/>
      <dgm:spPr/>
    </dgm:pt>
    <dgm:pt modelId="{8D54389E-8886-4D71-B204-1B98E86CC947}" type="pres">
      <dgm:prSet presAssocID="{543E7C24-8755-43D2-AA0C-945F2CF8924B}" presName="hierRoot3" presStyleCnt="0">
        <dgm:presLayoutVars>
          <dgm:hierBranch val="init"/>
        </dgm:presLayoutVars>
      </dgm:prSet>
      <dgm:spPr/>
    </dgm:pt>
    <dgm:pt modelId="{09A784E0-385F-4263-B554-6A9C1F5DF6B3}" type="pres">
      <dgm:prSet presAssocID="{543E7C24-8755-43D2-AA0C-945F2CF8924B}" presName="rootComposite3" presStyleCnt="0"/>
      <dgm:spPr/>
    </dgm:pt>
    <dgm:pt modelId="{892A3B76-DEC1-409C-819A-1D1E8B53405D}" type="pres">
      <dgm:prSet presAssocID="{543E7C24-8755-43D2-AA0C-945F2CF8924B}" presName="rootText3" presStyleLbl="asst1" presStyleIdx="6" presStyleCnt="35" custScaleX="106735" custScaleY="121966" custLinFactX="6512" custLinFactY="-230018" custLinFactNeighborX="100000" custLinFactNeighborY="-300000">
        <dgm:presLayoutVars>
          <dgm:chPref val="3"/>
        </dgm:presLayoutVars>
      </dgm:prSet>
      <dgm:spPr/>
    </dgm:pt>
    <dgm:pt modelId="{4CA2CECB-28EB-4622-AC90-048F870D0C3F}" type="pres">
      <dgm:prSet presAssocID="{543E7C24-8755-43D2-AA0C-945F2CF8924B}" presName="titleText3" presStyleLbl="fgAcc2" presStyleIdx="6" presStyleCnt="35" custLinFactX="18355" custLinFactY="-790047" custLinFactNeighborX="100000" custLinFactNeighborY="-800000">
        <dgm:presLayoutVars>
          <dgm:chMax val="0"/>
          <dgm:chPref val="0"/>
        </dgm:presLayoutVars>
      </dgm:prSet>
      <dgm:spPr/>
    </dgm:pt>
    <dgm:pt modelId="{6B3CA30F-E1A3-4EDE-AF37-B05000F11ED6}" type="pres">
      <dgm:prSet presAssocID="{543E7C24-8755-43D2-AA0C-945F2CF8924B}" presName="rootConnector3" presStyleLbl="asst1" presStyleIdx="6" presStyleCnt="35"/>
      <dgm:spPr/>
    </dgm:pt>
    <dgm:pt modelId="{3197B26D-53C0-493E-B3EC-5807D1408E56}" type="pres">
      <dgm:prSet presAssocID="{543E7C24-8755-43D2-AA0C-945F2CF8924B}" presName="hierChild6" presStyleCnt="0"/>
      <dgm:spPr/>
    </dgm:pt>
    <dgm:pt modelId="{696C2BCC-DD4F-49B3-8571-BE6ECE2565F5}" type="pres">
      <dgm:prSet presAssocID="{543E7C24-8755-43D2-AA0C-945F2CF8924B}" presName="hierChild7" presStyleCnt="0"/>
      <dgm:spPr/>
    </dgm:pt>
    <dgm:pt modelId="{87B46EB2-9166-4C35-9C7D-F989AF514B44}" type="pres">
      <dgm:prSet presAssocID="{75DB3EA7-F10E-48FC-B738-152558D9CD92}" presName="Name96" presStyleLbl="parChTrans1D4" presStyleIdx="5" presStyleCnt="40"/>
      <dgm:spPr/>
    </dgm:pt>
    <dgm:pt modelId="{8E3FCAB8-BF81-4DB4-8052-4EFE8AE91B4D}" type="pres">
      <dgm:prSet presAssocID="{423EC75D-A42C-424B-A86D-E6078A16FF07}" presName="hierRoot3" presStyleCnt="0">
        <dgm:presLayoutVars>
          <dgm:hierBranch val="init"/>
        </dgm:presLayoutVars>
      </dgm:prSet>
      <dgm:spPr/>
    </dgm:pt>
    <dgm:pt modelId="{A1872C2E-2E9A-4AE3-B312-58575F56E0D3}" type="pres">
      <dgm:prSet presAssocID="{423EC75D-A42C-424B-A86D-E6078A16FF07}" presName="rootComposite3" presStyleCnt="0"/>
      <dgm:spPr/>
    </dgm:pt>
    <dgm:pt modelId="{3845AE94-5DEC-4FDD-99F4-80B0D5B5FCE7}" type="pres">
      <dgm:prSet presAssocID="{423EC75D-A42C-424B-A86D-E6078A16FF07}" presName="rootText3" presStyleLbl="asst1" presStyleIdx="7" presStyleCnt="35" custScaleX="106735" custScaleY="121966" custLinFactX="6016" custLinFactY="-230018" custLinFactNeighborX="100000" custLinFactNeighborY="-300000">
        <dgm:presLayoutVars>
          <dgm:chPref val="3"/>
        </dgm:presLayoutVars>
      </dgm:prSet>
      <dgm:spPr/>
    </dgm:pt>
    <dgm:pt modelId="{36A08004-63D7-47A3-93D3-6CC521ECADB2}" type="pres">
      <dgm:prSet presAssocID="{423EC75D-A42C-424B-A86D-E6078A16FF07}" presName="titleText3" presStyleLbl="fgAcc2" presStyleIdx="7" presStyleCnt="35" custLinFactX="17804" custLinFactY="-790047" custLinFactNeighborX="100000" custLinFactNeighborY="-800000">
        <dgm:presLayoutVars>
          <dgm:chMax val="0"/>
          <dgm:chPref val="0"/>
        </dgm:presLayoutVars>
      </dgm:prSet>
      <dgm:spPr/>
    </dgm:pt>
    <dgm:pt modelId="{6DAB1EAB-3008-43E2-8B98-2F189AC3550D}" type="pres">
      <dgm:prSet presAssocID="{423EC75D-A42C-424B-A86D-E6078A16FF07}" presName="rootConnector3" presStyleLbl="asst1" presStyleIdx="7" presStyleCnt="35"/>
      <dgm:spPr/>
    </dgm:pt>
    <dgm:pt modelId="{DBCAE4B6-B0F6-4140-8E7A-495DE2A8AF28}" type="pres">
      <dgm:prSet presAssocID="{423EC75D-A42C-424B-A86D-E6078A16FF07}" presName="hierChild6" presStyleCnt="0"/>
      <dgm:spPr/>
    </dgm:pt>
    <dgm:pt modelId="{D2EE48B7-86C2-4D23-B639-C4A708927522}" type="pres">
      <dgm:prSet presAssocID="{423EC75D-A42C-424B-A86D-E6078A16FF07}" presName="hierChild7" presStyleCnt="0"/>
      <dgm:spPr/>
    </dgm:pt>
    <dgm:pt modelId="{5336CD96-1187-4623-9BE9-EBD0B046AA1A}" type="pres">
      <dgm:prSet presAssocID="{98335E1E-74DA-45E9-BA55-7F0B397310ED}" presName="Name96" presStyleLbl="parChTrans1D4" presStyleIdx="6" presStyleCnt="40"/>
      <dgm:spPr/>
    </dgm:pt>
    <dgm:pt modelId="{4EB999A5-F0CF-4D3C-9522-3172DD9BD92F}" type="pres">
      <dgm:prSet presAssocID="{CFDA6383-6FF8-41A3-931E-AA8CA5025D0F}" presName="hierRoot3" presStyleCnt="0">
        <dgm:presLayoutVars>
          <dgm:hierBranch val="init"/>
        </dgm:presLayoutVars>
      </dgm:prSet>
      <dgm:spPr/>
    </dgm:pt>
    <dgm:pt modelId="{39938CB1-A5E6-42C2-A31F-976D4BE8597B}" type="pres">
      <dgm:prSet presAssocID="{CFDA6383-6FF8-41A3-931E-AA8CA5025D0F}" presName="rootComposite3" presStyleCnt="0"/>
      <dgm:spPr/>
    </dgm:pt>
    <dgm:pt modelId="{107224EC-B35D-4876-B315-27F3E240F464}" type="pres">
      <dgm:prSet presAssocID="{CFDA6383-6FF8-41A3-931E-AA8CA5025D0F}" presName="rootText3" presStyleLbl="asst1" presStyleIdx="8" presStyleCnt="35" custScaleX="106735" custScaleY="121966" custLinFactX="6512" custLinFactY="-230018" custLinFactNeighborX="100000" custLinFactNeighborY="-300000">
        <dgm:presLayoutVars>
          <dgm:chPref val="3"/>
        </dgm:presLayoutVars>
      </dgm:prSet>
      <dgm:spPr/>
    </dgm:pt>
    <dgm:pt modelId="{C7293856-7620-4550-9B06-591ADC0B88D5}" type="pres">
      <dgm:prSet presAssocID="{CFDA6383-6FF8-41A3-931E-AA8CA5025D0F}" presName="titleText3" presStyleLbl="fgAcc2" presStyleIdx="8" presStyleCnt="35" custLinFactX="18355" custLinFactY="-790047" custLinFactNeighborX="100000" custLinFactNeighborY="-800000">
        <dgm:presLayoutVars>
          <dgm:chMax val="0"/>
          <dgm:chPref val="0"/>
        </dgm:presLayoutVars>
      </dgm:prSet>
      <dgm:spPr/>
    </dgm:pt>
    <dgm:pt modelId="{5284D9BE-24E1-4941-AC46-0D206D891D4C}" type="pres">
      <dgm:prSet presAssocID="{CFDA6383-6FF8-41A3-931E-AA8CA5025D0F}" presName="rootConnector3" presStyleLbl="asst1" presStyleIdx="8" presStyleCnt="35"/>
      <dgm:spPr/>
    </dgm:pt>
    <dgm:pt modelId="{8859F09C-4AAB-4DBD-BA17-7EB3F69F08E2}" type="pres">
      <dgm:prSet presAssocID="{CFDA6383-6FF8-41A3-931E-AA8CA5025D0F}" presName="hierChild6" presStyleCnt="0"/>
      <dgm:spPr/>
    </dgm:pt>
    <dgm:pt modelId="{BDD80C10-2917-439D-863D-B70B0C207D20}" type="pres">
      <dgm:prSet presAssocID="{CFDA6383-6FF8-41A3-931E-AA8CA5025D0F}" presName="hierChild7" presStyleCnt="0"/>
      <dgm:spPr/>
    </dgm:pt>
    <dgm:pt modelId="{73594E67-E6FD-4863-8604-F24D643F9412}" type="pres">
      <dgm:prSet presAssocID="{8A8B1310-043E-4BA6-85C3-593352698A75}" presName="Name96" presStyleLbl="parChTrans1D4" presStyleIdx="7" presStyleCnt="40"/>
      <dgm:spPr/>
    </dgm:pt>
    <dgm:pt modelId="{64090ACD-9BE9-4103-8D83-D1BEA38800CD}" type="pres">
      <dgm:prSet presAssocID="{62298833-6A14-4D53-9770-DEF41DC22F81}" presName="hierRoot3" presStyleCnt="0">
        <dgm:presLayoutVars>
          <dgm:hierBranch val="init"/>
        </dgm:presLayoutVars>
      </dgm:prSet>
      <dgm:spPr/>
    </dgm:pt>
    <dgm:pt modelId="{7EDA0F48-E3A1-4A10-982A-05908DFF11A6}" type="pres">
      <dgm:prSet presAssocID="{62298833-6A14-4D53-9770-DEF41DC22F81}" presName="rootComposite3" presStyleCnt="0"/>
      <dgm:spPr/>
    </dgm:pt>
    <dgm:pt modelId="{49D8E1B1-7D24-4CEC-B6BC-5DE9277F0A10}" type="pres">
      <dgm:prSet presAssocID="{62298833-6A14-4D53-9770-DEF41DC22F81}" presName="rootText3" presStyleLbl="asst1" presStyleIdx="9" presStyleCnt="35" custScaleX="106735" custScaleY="121966" custLinFactX="6512" custLinFactY="-230018" custLinFactNeighborX="100000" custLinFactNeighborY="-300000">
        <dgm:presLayoutVars>
          <dgm:chPref val="3"/>
        </dgm:presLayoutVars>
      </dgm:prSet>
      <dgm:spPr/>
    </dgm:pt>
    <dgm:pt modelId="{A0EEB256-D72C-4C5C-84E9-EE5F9AB0012D}" type="pres">
      <dgm:prSet presAssocID="{62298833-6A14-4D53-9770-DEF41DC22F81}" presName="titleText3" presStyleLbl="fgAcc2" presStyleIdx="9" presStyleCnt="35" custLinFactX="18355" custLinFactY="-790047" custLinFactNeighborX="100000" custLinFactNeighborY="-800000">
        <dgm:presLayoutVars>
          <dgm:chMax val="0"/>
          <dgm:chPref val="0"/>
        </dgm:presLayoutVars>
      </dgm:prSet>
      <dgm:spPr/>
    </dgm:pt>
    <dgm:pt modelId="{6660A679-FC85-4CC5-9312-6771BBA22D7B}" type="pres">
      <dgm:prSet presAssocID="{62298833-6A14-4D53-9770-DEF41DC22F81}" presName="rootConnector3" presStyleLbl="asst1" presStyleIdx="9" presStyleCnt="35"/>
      <dgm:spPr/>
    </dgm:pt>
    <dgm:pt modelId="{174BACDF-E464-4A81-BF70-54053D9BD671}" type="pres">
      <dgm:prSet presAssocID="{62298833-6A14-4D53-9770-DEF41DC22F81}" presName="hierChild6" presStyleCnt="0"/>
      <dgm:spPr/>
    </dgm:pt>
    <dgm:pt modelId="{419E09EA-03E1-4A34-9818-FCB0C8DAF63C}" type="pres">
      <dgm:prSet presAssocID="{62298833-6A14-4D53-9770-DEF41DC22F81}" presName="hierChild7" presStyleCnt="0"/>
      <dgm:spPr/>
    </dgm:pt>
    <dgm:pt modelId="{29F3D05E-4CC5-4970-A34F-5CF350D88EAD}" type="pres">
      <dgm:prSet presAssocID="{E4D44C87-9ABD-4BA9-A169-FCADCEAC6774}" presName="Name96" presStyleLbl="parChTrans1D4" presStyleIdx="8" presStyleCnt="40"/>
      <dgm:spPr/>
    </dgm:pt>
    <dgm:pt modelId="{8FFFE92E-6BA7-4965-A9F3-89AB577E0821}" type="pres">
      <dgm:prSet presAssocID="{0DD1AF98-89E6-446C-851A-8804378C5771}" presName="hierRoot3" presStyleCnt="0">
        <dgm:presLayoutVars>
          <dgm:hierBranch val="init"/>
        </dgm:presLayoutVars>
      </dgm:prSet>
      <dgm:spPr/>
    </dgm:pt>
    <dgm:pt modelId="{6FEB1E5A-9952-4CF1-A17F-DF5AE4CAF707}" type="pres">
      <dgm:prSet presAssocID="{0DD1AF98-89E6-446C-851A-8804378C5771}" presName="rootComposite3" presStyleCnt="0"/>
      <dgm:spPr/>
    </dgm:pt>
    <dgm:pt modelId="{E1CCFD62-B002-4B48-BC60-1CF9FEB14034}" type="pres">
      <dgm:prSet presAssocID="{0DD1AF98-89E6-446C-851A-8804378C5771}" presName="rootText3" presStyleLbl="asst1" presStyleIdx="10" presStyleCnt="35" custScaleX="106735" custScaleY="121966" custLinFactX="6512" custLinFactY="-230018" custLinFactNeighborX="100000" custLinFactNeighborY="-300000">
        <dgm:presLayoutVars>
          <dgm:chPref val="3"/>
        </dgm:presLayoutVars>
      </dgm:prSet>
      <dgm:spPr/>
    </dgm:pt>
    <dgm:pt modelId="{FBF2A468-62C7-4388-A4B9-C373D23C2CE8}" type="pres">
      <dgm:prSet presAssocID="{0DD1AF98-89E6-446C-851A-8804378C5771}" presName="titleText3" presStyleLbl="fgAcc2" presStyleIdx="10" presStyleCnt="35" custLinFactX="18355" custLinFactY="-790047" custLinFactNeighborX="100000" custLinFactNeighborY="-800000">
        <dgm:presLayoutVars>
          <dgm:chMax val="0"/>
          <dgm:chPref val="0"/>
        </dgm:presLayoutVars>
      </dgm:prSet>
      <dgm:spPr/>
    </dgm:pt>
    <dgm:pt modelId="{0653D183-4DE5-4302-AB22-87F2EE3BFECD}" type="pres">
      <dgm:prSet presAssocID="{0DD1AF98-89E6-446C-851A-8804378C5771}" presName="rootConnector3" presStyleLbl="asst1" presStyleIdx="10" presStyleCnt="35"/>
      <dgm:spPr/>
    </dgm:pt>
    <dgm:pt modelId="{8F5757B3-BE14-4308-8C90-4AAEA649CE55}" type="pres">
      <dgm:prSet presAssocID="{0DD1AF98-89E6-446C-851A-8804378C5771}" presName="hierChild6" presStyleCnt="0"/>
      <dgm:spPr/>
    </dgm:pt>
    <dgm:pt modelId="{271A4127-031F-470A-8430-A7D22DF62ABD}" type="pres">
      <dgm:prSet presAssocID="{0DD1AF98-89E6-446C-851A-8804378C5771}" presName="hierChild7" presStyleCnt="0"/>
      <dgm:spPr/>
    </dgm:pt>
    <dgm:pt modelId="{9F5761C6-0767-4F6B-B491-AD19FE844334}" type="pres">
      <dgm:prSet presAssocID="{71828EE2-7CEF-434C-9543-309309E0F961}" presName="Name96" presStyleLbl="parChTrans1D4" presStyleIdx="9" presStyleCnt="40"/>
      <dgm:spPr/>
    </dgm:pt>
    <dgm:pt modelId="{78E051E9-9B8D-4BE8-B3B5-C05CC396C48E}" type="pres">
      <dgm:prSet presAssocID="{FFE435F6-5AD4-4F7C-8B09-944CA8948435}" presName="hierRoot3" presStyleCnt="0">
        <dgm:presLayoutVars>
          <dgm:hierBranch val="init"/>
        </dgm:presLayoutVars>
      </dgm:prSet>
      <dgm:spPr/>
    </dgm:pt>
    <dgm:pt modelId="{881AEA88-6991-49A6-BCB3-48F40DBEB24F}" type="pres">
      <dgm:prSet presAssocID="{FFE435F6-5AD4-4F7C-8B09-944CA8948435}" presName="rootComposite3" presStyleCnt="0"/>
      <dgm:spPr/>
    </dgm:pt>
    <dgm:pt modelId="{FD98BA1F-4AE7-48F0-9323-87DDFF7E1AF0}" type="pres">
      <dgm:prSet presAssocID="{FFE435F6-5AD4-4F7C-8B09-944CA8948435}" presName="rootText3" presStyleLbl="asst1" presStyleIdx="11" presStyleCnt="35" custScaleX="106735" custScaleY="121966" custLinFactX="6512" custLinFactY="-230018" custLinFactNeighborX="100000" custLinFactNeighborY="-300000">
        <dgm:presLayoutVars>
          <dgm:chPref val="3"/>
        </dgm:presLayoutVars>
      </dgm:prSet>
      <dgm:spPr/>
    </dgm:pt>
    <dgm:pt modelId="{E7B1C81E-243E-48FD-A92E-7EACB2BBD295}" type="pres">
      <dgm:prSet presAssocID="{FFE435F6-5AD4-4F7C-8B09-944CA8948435}" presName="titleText3" presStyleLbl="fgAcc2" presStyleIdx="11" presStyleCnt="35" custLinFactX="18355" custLinFactY="-790047" custLinFactNeighborX="100000" custLinFactNeighborY="-800000">
        <dgm:presLayoutVars>
          <dgm:chMax val="0"/>
          <dgm:chPref val="0"/>
        </dgm:presLayoutVars>
      </dgm:prSet>
      <dgm:spPr/>
    </dgm:pt>
    <dgm:pt modelId="{F03DD136-99E5-47B4-A7C6-B7159AD683BD}" type="pres">
      <dgm:prSet presAssocID="{FFE435F6-5AD4-4F7C-8B09-944CA8948435}" presName="rootConnector3" presStyleLbl="asst1" presStyleIdx="11" presStyleCnt="35"/>
      <dgm:spPr/>
    </dgm:pt>
    <dgm:pt modelId="{E4222C88-645E-4EA4-8706-0844D4107F5B}" type="pres">
      <dgm:prSet presAssocID="{FFE435F6-5AD4-4F7C-8B09-944CA8948435}" presName="hierChild6" presStyleCnt="0"/>
      <dgm:spPr/>
    </dgm:pt>
    <dgm:pt modelId="{87496126-FCDD-49E0-AA0C-04E7FF3478C2}" type="pres">
      <dgm:prSet presAssocID="{FFE435F6-5AD4-4F7C-8B09-944CA8948435}" presName="hierChild7" presStyleCnt="0"/>
      <dgm:spPr/>
    </dgm:pt>
    <dgm:pt modelId="{75EA2A0D-899C-4AA3-8694-09E17D38CD6D}" type="pres">
      <dgm:prSet presAssocID="{395EC010-4D64-496E-91BD-A8E019DB3926}" presName="Name96" presStyleLbl="parChTrans1D4" presStyleIdx="10" presStyleCnt="40"/>
      <dgm:spPr/>
    </dgm:pt>
    <dgm:pt modelId="{6269CF8B-8765-4AE8-BC7A-D542302DEC35}" type="pres">
      <dgm:prSet presAssocID="{3A317B4D-3C86-453D-B8CB-D3522AA5B9B7}" presName="hierRoot3" presStyleCnt="0">
        <dgm:presLayoutVars>
          <dgm:hierBranch val="init"/>
        </dgm:presLayoutVars>
      </dgm:prSet>
      <dgm:spPr/>
    </dgm:pt>
    <dgm:pt modelId="{7E16B46E-D4AD-444B-9344-356F725372FE}" type="pres">
      <dgm:prSet presAssocID="{3A317B4D-3C86-453D-B8CB-D3522AA5B9B7}" presName="rootComposite3" presStyleCnt="0"/>
      <dgm:spPr/>
    </dgm:pt>
    <dgm:pt modelId="{2B1085F0-587E-4B89-BA1A-965FE7667C6F}" type="pres">
      <dgm:prSet presAssocID="{3A317B4D-3C86-453D-B8CB-D3522AA5B9B7}" presName="rootText3" presStyleLbl="asst1" presStyleIdx="12" presStyleCnt="35" custScaleX="106735" custScaleY="121966" custLinFactX="6512" custLinFactY="-230018" custLinFactNeighborX="100000" custLinFactNeighborY="-300000">
        <dgm:presLayoutVars>
          <dgm:chPref val="3"/>
        </dgm:presLayoutVars>
      </dgm:prSet>
      <dgm:spPr/>
    </dgm:pt>
    <dgm:pt modelId="{4882C2AE-3619-492E-9CB4-3D652F66DB0F}" type="pres">
      <dgm:prSet presAssocID="{3A317B4D-3C86-453D-B8CB-D3522AA5B9B7}" presName="titleText3" presStyleLbl="fgAcc2" presStyleIdx="12" presStyleCnt="35" custLinFactX="18355" custLinFactY="-790047" custLinFactNeighborX="100000" custLinFactNeighborY="-800000">
        <dgm:presLayoutVars>
          <dgm:chMax val="0"/>
          <dgm:chPref val="0"/>
        </dgm:presLayoutVars>
      </dgm:prSet>
      <dgm:spPr/>
    </dgm:pt>
    <dgm:pt modelId="{0390EB3D-A382-468A-8F38-BFCBE7DE0FCD}" type="pres">
      <dgm:prSet presAssocID="{3A317B4D-3C86-453D-B8CB-D3522AA5B9B7}" presName="rootConnector3" presStyleLbl="asst1" presStyleIdx="12" presStyleCnt="35"/>
      <dgm:spPr/>
    </dgm:pt>
    <dgm:pt modelId="{4C61FEDE-B00F-4EC1-86E3-A825D47E4F43}" type="pres">
      <dgm:prSet presAssocID="{3A317B4D-3C86-453D-B8CB-D3522AA5B9B7}" presName="hierChild6" presStyleCnt="0"/>
      <dgm:spPr/>
    </dgm:pt>
    <dgm:pt modelId="{F42AE52F-79F2-4C64-97BC-AFB070D2494D}" type="pres">
      <dgm:prSet presAssocID="{3A317B4D-3C86-453D-B8CB-D3522AA5B9B7}" presName="hierChild7" presStyleCnt="0"/>
      <dgm:spPr/>
    </dgm:pt>
    <dgm:pt modelId="{3ADE6346-9F13-4290-9DAD-94A70D6FCC59}" type="pres">
      <dgm:prSet presAssocID="{462BA97E-19FB-451E-9D2E-5D2F0427351D}" presName="Name96" presStyleLbl="parChTrans1D4" presStyleIdx="11" presStyleCnt="40"/>
      <dgm:spPr/>
    </dgm:pt>
    <dgm:pt modelId="{F5761BE7-F9C8-4A8B-993F-617D79975C69}" type="pres">
      <dgm:prSet presAssocID="{8329FA22-CE88-4EF6-8D87-701A121EF340}" presName="hierRoot3" presStyleCnt="0">
        <dgm:presLayoutVars>
          <dgm:hierBranch val="init"/>
        </dgm:presLayoutVars>
      </dgm:prSet>
      <dgm:spPr/>
    </dgm:pt>
    <dgm:pt modelId="{978DB270-2E84-4C6B-B1FE-B6F0EF2669BC}" type="pres">
      <dgm:prSet presAssocID="{8329FA22-CE88-4EF6-8D87-701A121EF340}" presName="rootComposite3" presStyleCnt="0"/>
      <dgm:spPr/>
    </dgm:pt>
    <dgm:pt modelId="{056D612E-5021-49E9-8DB0-0B5063E94305}" type="pres">
      <dgm:prSet presAssocID="{8329FA22-CE88-4EF6-8D87-701A121EF340}" presName="rootText3" presStyleLbl="asst1" presStyleIdx="13" presStyleCnt="35" custScaleX="106735" custScaleY="121966" custLinFactX="6512" custLinFactY="-230018" custLinFactNeighborX="100000" custLinFactNeighborY="-300000">
        <dgm:presLayoutVars>
          <dgm:chPref val="3"/>
        </dgm:presLayoutVars>
      </dgm:prSet>
      <dgm:spPr/>
    </dgm:pt>
    <dgm:pt modelId="{F31D3416-B173-4CE7-82F9-6A7457C1A0CB}" type="pres">
      <dgm:prSet presAssocID="{8329FA22-CE88-4EF6-8D87-701A121EF340}" presName="titleText3" presStyleLbl="fgAcc2" presStyleIdx="13" presStyleCnt="35" custLinFactX="18355" custLinFactY="-790047" custLinFactNeighborX="100000" custLinFactNeighborY="-800000">
        <dgm:presLayoutVars>
          <dgm:chMax val="0"/>
          <dgm:chPref val="0"/>
        </dgm:presLayoutVars>
      </dgm:prSet>
      <dgm:spPr/>
    </dgm:pt>
    <dgm:pt modelId="{1009B6ED-9B17-4E32-9D68-14BFE8957BFE}" type="pres">
      <dgm:prSet presAssocID="{8329FA22-CE88-4EF6-8D87-701A121EF340}" presName="rootConnector3" presStyleLbl="asst1" presStyleIdx="13" presStyleCnt="35"/>
      <dgm:spPr/>
    </dgm:pt>
    <dgm:pt modelId="{33E96332-FAC3-4954-8F97-AD499EEA743A}" type="pres">
      <dgm:prSet presAssocID="{8329FA22-CE88-4EF6-8D87-701A121EF340}" presName="hierChild6" presStyleCnt="0"/>
      <dgm:spPr/>
    </dgm:pt>
    <dgm:pt modelId="{7712F90C-A2CD-4B55-97DB-A4794867E142}" type="pres">
      <dgm:prSet presAssocID="{8329FA22-CE88-4EF6-8D87-701A121EF340}" presName="hierChild7" presStyleCnt="0"/>
      <dgm:spPr/>
    </dgm:pt>
    <dgm:pt modelId="{0FC4E151-BA57-46EA-8B57-DEB4876EDB3B}" type="pres">
      <dgm:prSet presAssocID="{30964C20-01B4-4FC5-8ED4-B9AB14A1A285}" presName="Name96" presStyleLbl="parChTrans1D4" presStyleIdx="12" presStyleCnt="40"/>
      <dgm:spPr/>
    </dgm:pt>
    <dgm:pt modelId="{76E7AE0A-FAA0-4194-A614-E68115DCE197}" type="pres">
      <dgm:prSet presAssocID="{B4107A67-C540-4F9B-B230-0EEC8F7FFE9C}" presName="hierRoot3" presStyleCnt="0">
        <dgm:presLayoutVars>
          <dgm:hierBranch val="init"/>
        </dgm:presLayoutVars>
      </dgm:prSet>
      <dgm:spPr/>
    </dgm:pt>
    <dgm:pt modelId="{F13C1563-09E7-4F35-AB0E-E32D153B5BF1}" type="pres">
      <dgm:prSet presAssocID="{B4107A67-C540-4F9B-B230-0EEC8F7FFE9C}" presName="rootComposite3" presStyleCnt="0"/>
      <dgm:spPr/>
    </dgm:pt>
    <dgm:pt modelId="{91A8CABC-D4B4-4C4E-B2FF-AEA5FA198A48}" type="pres">
      <dgm:prSet presAssocID="{B4107A67-C540-4F9B-B230-0EEC8F7FFE9C}" presName="rootText3" presStyleLbl="asst1" presStyleIdx="14" presStyleCnt="35" custScaleX="106735" custScaleY="121966" custLinFactX="6512" custLinFactY="-230018" custLinFactNeighborX="100000" custLinFactNeighborY="-300000">
        <dgm:presLayoutVars>
          <dgm:chPref val="3"/>
        </dgm:presLayoutVars>
      </dgm:prSet>
      <dgm:spPr/>
    </dgm:pt>
    <dgm:pt modelId="{86D9E781-2EB0-4DCE-9830-BF86FEE5998D}" type="pres">
      <dgm:prSet presAssocID="{B4107A67-C540-4F9B-B230-0EEC8F7FFE9C}" presName="titleText3" presStyleLbl="fgAcc2" presStyleIdx="14" presStyleCnt="35" custLinFactX="18355" custLinFactY="-790047" custLinFactNeighborX="100000" custLinFactNeighborY="-800000">
        <dgm:presLayoutVars>
          <dgm:chMax val="0"/>
          <dgm:chPref val="0"/>
        </dgm:presLayoutVars>
      </dgm:prSet>
      <dgm:spPr/>
    </dgm:pt>
    <dgm:pt modelId="{1E58AA9D-8CFC-4C52-A088-D1A391400FFA}" type="pres">
      <dgm:prSet presAssocID="{B4107A67-C540-4F9B-B230-0EEC8F7FFE9C}" presName="rootConnector3" presStyleLbl="asst1" presStyleIdx="14" presStyleCnt="35"/>
      <dgm:spPr/>
    </dgm:pt>
    <dgm:pt modelId="{CB9B87DB-F7F7-4B9A-893C-1DF441B5DA0F}" type="pres">
      <dgm:prSet presAssocID="{B4107A67-C540-4F9B-B230-0EEC8F7FFE9C}" presName="hierChild6" presStyleCnt="0"/>
      <dgm:spPr/>
    </dgm:pt>
    <dgm:pt modelId="{2A451F59-108A-4BD4-82C2-CBA9C398DC42}" type="pres">
      <dgm:prSet presAssocID="{B4107A67-C540-4F9B-B230-0EEC8F7FFE9C}" presName="hierChild7" presStyleCnt="0"/>
      <dgm:spPr/>
    </dgm:pt>
    <dgm:pt modelId="{2935A3ED-A1D0-4BC7-9F2A-5C4280AB5580}" type="pres">
      <dgm:prSet presAssocID="{B0CC3B60-AC81-4888-9094-4F8BA8AE9CB6}" presName="Name96" presStyleLbl="parChTrans1D4" presStyleIdx="13" presStyleCnt="40"/>
      <dgm:spPr/>
    </dgm:pt>
    <dgm:pt modelId="{2A263515-6AA0-44E9-A3AA-CD22EA197F1C}" type="pres">
      <dgm:prSet presAssocID="{BFBEE9ED-3C30-4C74-8504-D2300408F234}" presName="hierRoot3" presStyleCnt="0">
        <dgm:presLayoutVars>
          <dgm:hierBranch val="init"/>
        </dgm:presLayoutVars>
      </dgm:prSet>
      <dgm:spPr/>
    </dgm:pt>
    <dgm:pt modelId="{06B0A4AA-EDCB-4526-B78C-6486C1ACF64B}" type="pres">
      <dgm:prSet presAssocID="{BFBEE9ED-3C30-4C74-8504-D2300408F234}" presName="rootComposite3" presStyleCnt="0"/>
      <dgm:spPr/>
    </dgm:pt>
    <dgm:pt modelId="{29147640-609D-483B-A610-E5BC081A838B}" type="pres">
      <dgm:prSet presAssocID="{BFBEE9ED-3C30-4C74-8504-D2300408F234}" presName="rootText3" presStyleLbl="asst1" presStyleIdx="15" presStyleCnt="35" custScaleX="106735" custScaleY="121966" custLinFactX="6512" custLinFactY="-230018" custLinFactNeighborX="100000" custLinFactNeighborY="-300000">
        <dgm:presLayoutVars>
          <dgm:chPref val="3"/>
        </dgm:presLayoutVars>
      </dgm:prSet>
      <dgm:spPr/>
    </dgm:pt>
    <dgm:pt modelId="{DC4F1DA0-9147-49AA-83A1-850EF176AE3D}" type="pres">
      <dgm:prSet presAssocID="{BFBEE9ED-3C30-4C74-8504-D2300408F234}" presName="titleText3" presStyleLbl="fgAcc2" presStyleIdx="15" presStyleCnt="35" custLinFactX="18355" custLinFactY="-790047" custLinFactNeighborX="100000" custLinFactNeighborY="-800000">
        <dgm:presLayoutVars>
          <dgm:chMax val="0"/>
          <dgm:chPref val="0"/>
        </dgm:presLayoutVars>
      </dgm:prSet>
      <dgm:spPr/>
    </dgm:pt>
    <dgm:pt modelId="{9B330EBC-409C-4080-A386-F8C949F31BD8}" type="pres">
      <dgm:prSet presAssocID="{BFBEE9ED-3C30-4C74-8504-D2300408F234}" presName="rootConnector3" presStyleLbl="asst1" presStyleIdx="15" presStyleCnt="35"/>
      <dgm:spPr/>
    </dgm:pt>
    <dgm:pt modelId="{89BDE194-0A13-4BFF-B778-4808214AACA0}" type="pres">
      <dgm:prSet presAssocID="{BFBEE9ED-3C30-4C74-8504-D2300408F234}" presName="hierChild6" presStyleCnt="0"/>
      <dgm:spPr/>
    </dgm:pt>
    <dgm:pt modelId="{48B8E73A-BD2C-4839-8456-23514BA4EAEF}" type="pres">
      <dgm:prSet presAssocID="{BFBEE9ED-3C30-4C74-8504-D2300408F234}" presName="hierChild7" presStyleCnt="0"/>
      <dgm:spPr/>
    </dgm:pt>
    <dgm:pt modelId="{88229491-B4A6-47F9-B474-981F8466E35B}" type="pres">
      <dgm:prSet presAssocID="{81FB0B74-C616-4B9E-89A3-4C4F3A431D97}" presName="Name96" presStyleLbl="parChTrans1D4" presStyleIdx="14" presStyleCnt="40"/>
      <dgm:spPr/>
    </dgm:pt>
    <dgm:pt modelId="{EC554F04-9655-4F43-B208-C2BB4FF2D24A}" type="pres">
      <dgm:prSet presAssocID="{6F99BFAC-99A7-4409-9EAB-E4A21CEFEDCE}" presName="hierRoot3" presStyleCnt="0">
        <dgm:presLayoutVars>
          <dgm:hierBranch val="init"/>
        </dgm:presLayoutVars>
      </dgm:prSet>
      <dgm:spPr/>
    </dgm:pt>
    <dgm:pt modelId="{5148FFE1-1C1C-486C-80C3-DABEAB75DC3E}" type="pres">
      <dgm:prSet presAssocID="{6F99BFAC-99A7-4409-9EAB-E4A21CEFEDCE}" presName="rootComposite3" presStyleCnt="0"/>
      <dgm:spPr/>
    </dgm:pt>
    <dgm:pt modelId="{9B1B0182-6A6D-47CC-9F29-8491607AA35D}" type="pres">
      <dgm:prSet presAssocID="{6F99BFAC-99A7-4409-9EAB-E4A21CEFEDCE}" presName="rootText3" presStyleLbl="asst1" presStyleIdx="16" presStyleCnt="35" custScaleX="106735" custScaleY="121966" custLinFactX="6512" custLinFactY="-230018" custLinFactNeighborX="100000" custLinFactNeighborY="-300000">
        <dgm:presLayoutVars>
          <dgm:chPref val="3"/>
        </dgm:presLayoutVars>
      </dgm:prSet>
      <dgm:spPr/>
    </dgm:pt>
    <dgm:pt modelId="{A1CF6850-32E9-4E2C-8A9B-048A4089FC6A}" type="pres">
      <dgm:prSet presAssocID="{6F99BFAC-99A7-4409-9EAB-E4A21CEFEDCE}" presName="titleText3" presStyleLbl="fgAcc2" presStyleIdx="16" presStyleCnt="35" custLinFactX="18355" custLinFactY="-790047" custLinFactNeighborX="100000" custLinFactNeighborY="-800000">
        <dgm:presLayoutVars>
          <dgm:chMax val="0"/>
          <dgm:chPref val="0"/>
        </dgm:presLayoutVars>
      </dgm:prSet>
      <dgm:spPr/>
    </dgm:pt>
    <dgm:pt modelId="{62AAFF30-BD37-4ACA-8409-2DA6A7155DEB}" type="pres">
      <dgm:prSet presAssocID="{6F99BFAC-99A7-4409-9EAB-E4A21CEFEDCE}" presName="rootConnector3" presStyleLbl="asst1" presStyleIdx="16" presStyleCnt="35"/>
      <dgm:spPr/>
    </dgm:pt>
    <dgm:pt modelId="{5A8C1237-5921-4D93-ACA1-24390E5E5708}" type="pres">
      <dgm:prSet presAssocID="{6F99BFAC-99A7-4409-9EAB-E4A21CEFEDCE}" presName="hierChild6" presStyleCnt="0"/>
      <dgm:spPr/>
    </dgm:pt>
    <dgm:pt modelId="{0C287266-F9D8-4850-AD1E-6D3977709A52}" type="pres">
      <dgm:prSet presAssocID="{6F99BFAC-99A7-4409-9EAB-E4A21CEFEDCE}" presName="hierChild7" presStyleCnt="0"/>
      <dgm:spPr/>
    </dgm:pt>
    <dgm:pt modelId="{C26FDD80-9E73-49A5-96DE-D9781005A008}" type="pres">
      <dgm:prSet presAssocID="{6360C2A4-CAAD-406A-8E33-1485ADF66235}" presName="Name96" presStyleLbl="parChTrans1D4" presStyleIdx="15" presStyleCnt="40"/>
      <dgm:spPr/>
    </dgm:pt>
    <dgm:pt modelId="{F97A2E87-3123-4D26-80CA-43E4F077AFEF}" type="pres">
      <dgm:prSet presAssocID="{C6238F57-0388-42E6-9FA4-3254B03B2959}" presName="hierRoot3" presStyleCnt="0">
        <dgm:presLayoutVars>
          <dgm:hierBranch val="init"/>
        </dgm:presLayoutVars>
      </dgm:prSet>
      <dgm:spPr/>
    </dgm:pt>
    <dgm:pt modelId="{E3520A3B-D05F-4D50-A2D9-AA2BA28DB15D}" type="pres">
      <dgm:prSet presAssocID="{C6238F57-0388-42E6-9FA4-3254B03B2959}" presName="rootComposite3" presStyleCnt="0"/>
      <dgm:spPr/>
    </dgm:pt>
    <dgm:pt modelId="{292C5D82-0B34-4286-97D5-6EF9430D34D3}" type="pres">
      <dgm:prSet presAssocID="{C6238F57-0388-42E6-9FA4-3254B03B2959}" presName="rootText3" presStyleLbl="asst1" presStyleIdx="17" presStyleCnt="35" custScaleX="106735" custScaleY="121966" custLinFactX="6512" custLinFactY="-230018" custLinFactNeighborX="100000" custLinFactNeighborY="-300000">
        <dgm:presLayoutVars>
          <dgm:chPref val="3"/>
        </dgm:presLayoutVars>
      </dgm:prSet>
      <dgm:spPr/>
    </dgm:pt>
    <dgm:pt modelId="{8392FBD0-ED15-4C4D-A592-4C5DCBBC14C9}" type="pres">
      <dgm:prSet presAssocID="{C6238F57-0388-42E6-9FA4-3254B03B2959}" presName="titleText3" presStyleLbl="fgAcc2" presStyleIdx="17" presStyleCnt="35" custLinFactX="18355" custLinFactY="-790047" custLinFactNeighborX="100000" custLinFactNeighborY="-800000">
        <dgm:presLayoutVars>
          <dgm:chMax val="0"/>
          <dgm:chPref val="0"/>
        </dgm:presLayoutVars>
      </dgm:prSet>
      <dgm:spPr/>
    </dgm:pt>
    <dgm:pt modelId="{AE99FF9E-979D-4232-B4B3-341AF43C6C5B}" type="pres">
      <dgm:prSet presAssocID="{C6238F57-0388-42E6-9FA4-3254B03B2959}" presName="rootConnector3" presStyleLbl="asst1" presStyleIdx="17" presStyleCnt="35"/>
      <dgm:spPr/>
    </dgm:pt>
    <dgm:pt modelId="{FAFC1B52-F379-4F75-B1BE-99BAC1866563}" type="pres">
      <dgm:prSet presAssocID="{C6238F57-0388-42E6-9FA4-3254B03B2959}" presName="hierChild6" presStyleCnt="0"/>
      <dgm:spPr/>
    </dgm:pt>
    <dgm:pt modelId="{753F9955-ABCA-432E-AB0C-17EC9678FBC8}" type="pres">
      <dgm:prSet presAssocID="{C6238F57-0388-42E6-9FA4-3254B03B2959}" presName="hierChild7" presStyleCnt="0"/>
      <dgm:spPr/>
    </dgm:pt>
    <dgm:pt modelId="{DD2AC44E-A9A4-468A-9C8B-A1633C82B394}" type="pres">
      <dgm:prSet presAssocID="{F790B2DB-BEF4-46C0-9BAE-37B3C30ED982}" presName="Name96" presStyleLbl="parChTrans1D4" presStyleIdx="16" presStyleCnt="40"/>
      <dgm:spPr/>
    </dgm:pt>
    <dgm:pt modelId="{5766CA55-64A4-4553-9DEB-5C49CE15F41D}" type="pres">
      <dgm:prSet presAssocID="{F89B36A1-BB0E-47A1-B113-62AA6C362755}" presName="hierRoot3" presStyleCnt="0">
        <dgm:presLayoutVars>
          <dgm:hierBranch val="init"/>
        </dgm:presLayoutVars>
      </dgm:prSet>
      <dgm:spPr/>
    </dgm:pt>
    <dgm:pt modelId="{D431AF0F-9639-417E-9134-AB1A38F2B3BE}" type="pres">
      <dgm:prSet presAssocID="{F89B36A1-BB0E-47A1-B113-62AA6C362755}" presName="rootComposite3" presStyleCnt="0"/>
      <dgm:spPr/>
    </dgm:pt>
    <dgm:pt modelId="{0370ABC3-3565-42D2-9246-5EFD077E9AB3}" type="pres">
      <dgm:prSet presAssocID="{F89B36A1-BB0E-47A1-B113-62AA6C362755}" presName="rootText3" presStyleLbl="asst1" presStyleIdx="18" presStyleCnt="35" custScaleX="106735" custScaleY="121966" custLinFactX="6512" custLinFactY="-230018" custLinFactNeighborX="100000" custLinFactNeighborY="-300000">
        <dgm:presLayoutVars>
          <dgm:chPref val="3"/>
        </dgm:presLayoutVars>
      </dgm:prSet>
      <dgm:spPr/>
    </dgm:pt>
    <dgm:pt modelId="{85999665-3A45-4F0A-812C-5A9A3BEA48DD}" type="pres">
      <dgm:prSet presAssocID="{F89B36A1-BB0E-47A1-B113-62AA6C362755}" presName="titleText3" presStyleLbl="fgAcc2" presStyleIdx="18" presStyleCnt="35" custLinFactX="18355" custLinFactY="-790047" custLinFactNeighborX="100000" custLinFactNeighborY="-800000">
        <dgm:presLayoutVars>
          <dgm:chMax val="0"/>
          <dgm:chPref val="0"/>
        </dgm:presLayoutVars>
      </dgm:prSet>
      <dgm:spPr/>
    </dgm:pt>
    <dgm:pt modelId="{1E06561D-0F75-498F-A030-2983207452D6}" type="pres">
      <dgm:prSet presAssocID="{F89B36A1-BB0E-47A1-B113-62AA6C362755}" presName="rootConnector3" presStyleLbl="asst1" presStyleIdx="18" presStyleCnt="35"/>
      <dgm:spPr/>
    </dgm:pt>
    <dgm:pt modelId="{3ABAA1D8-42C9-4CE6-96AE-6486253189D3}" type="pres">
      <dgm:prSet presAssocID="{F89B36A1-BB0E-47A1-B113-62AA6C362755}" presName="hierChild6" presStyleCnt="0"/>
      <dgm:spPr/>
    </dgm:pt>
    <dgm:pt modelId="{2BFE3189-D221-4862-BB5F-2B0BFCCEF433}" type="pres">
      <dgm:prSet presAssocID="{F89B36A1-BB0E-47A1-B113-62AA6C362755}" presName="hierChild7" presStyleCnt="0"/>
      <dgm:spPr/>
    </dgm:pt>
    <dgm:pt modelId="{2765832B-8CC0-4B2C-B8B6-76093E83DCB1}" type="pres">
      <dgm:prSet presAssocID="{8383D46B-A11E-40E3-AAC3-DD130A8303EE}" presName="Name96" presStyleLbl="parChTrans1D4" presStyleIdx="17" presStyleCnt="40"/>
      <dgm:spPr/>
    </dgm:pt>
    <dgm:pt modelId="{9F3F4593-2D65-4123-A2EC-1A7CB73B1939}" type="pres">
      <dgm:prSet presAssocID="{01FB5054-6FC9-4FC6-B986-D2BEED2BC6F7}" presName="hierRoot3" presStyleCnt="0">
        <dgm:presLayoutVars>
          <dgm:hierBranch val="init"/>
        </dgm:presLayoutVars>
      </dgm:prSet>
      <dgm:spPr/>
    </dgm:pt>
    <dgm:pt modelId="{EDBDB031-FC4F-4B2D-94A7-B68E20852998}" type="pres">
      <dgm:prSet presAssocID="{01FB5054-6FC9-4FC6-B986-D2BEED2BC6F7}" presName="rootComposite3" presStyleCnt="0"/>
      <dgm:spPr/>
    </dgm:pt>
    <dgm:pt modelId="{21135EC4-F8EB-47B8-A82A-B50D2C015099}" type="pres">
      <dgm:prSet presAssocID="{01FB5054-6FC9-4FC6-B986-D2BEED2BC6F7}" presName="rootText3" presStyleLbl="asst1" presStyleIdx="19" presStyleCnt="35" custScaleX="106735" custScaleY="121966" custLinFactX="6512" custLinFactY="-230018" custLinFactNeighborX="100000" custLinFactNeighborY="-300000">
        <dgm:presLayoutVars>
          <dgm:chPref val="3"/>
        </dgm:presLayoutVars>
      </dgm:prSet>
      <dgm:spPr/>
    </dgm:pt>
    <dgm:pt modelId="{8C883EF0-12E6-4B05-A7B6-938C186AED39}" type="pres">
      <dgm:prSet presAssocID="{01FB5054-6FC9-4FC6-B986-D2BEED2BC6F7}" presName="titleText3" presStyleLbl="fgAcc2" presStyleIdx="19" presStyleCnt="35" custLinFactX="18355" custLinFactY="-790047" custLinFactNeighborX="100000" custLinFactNeighborY="-800000">
        <dgm:presLayoutVars>
          <dgm:chMax val="0"/>
          <dgm:chPref val="0"/>
        </dgm:presLayoutVars>
      </dgm:prSet>
      <dgm:spPr/>
    </dgm:pt>
    <dgm:pt modelId="{72770960-BF03-4491-BE9F-6668F3FB6326}" type="pres">
      <dgm:prSet presAssocID="{01FB5054-6FC9-4FC6-B986-D2BEED2BC6F7}" presName="rootConnector3" presStyleLbl="asst1" presStyleIdx="19" presStyleCnt="35"/>
      <dgm:spPr/>
    </dgm:pt>
    <dgm:pt modelId="{BEA138DC-352A-4279-8E2C-7AB57F3646D3}" type="pres">
      <dgm:prSet presAssocID="{01FB5054-6FC9-4FC6-B986-D2BEED2BC6F7}" presName="hierChild6" presStyleCnt="0"/>
      <dgm:spPr/>
    </dgm:pt>
    <dgm:pt modelId="{B52BFF86-C7F7-4371-958B-228E3717F473}" type="pres">
      <dgm:prSet presAssocID="{01FB5054-6FC9-4FC6-B986-D2BEED2BC6F7}" presName="hierChild7" presStyleCnt="0"/>
      <dgm:spPr/>
    </dgm:pt>
    <dgm:pt modelId="{19DEAF53-5602-43BE-99D2-8E2042D61546}" type="pres">
      <dgm:prSet presAssocID="{DD213F9F-833D-4A38-95C6-2146EBFD2572}" presName="Name96" presStyleLbl="parChTrans1D3" presStyleIdx="1" presStyleCnt="2"/>
      <dgm:spPr/>
    </dgm:pt>
    <dgm:pt modelId="{11774AEA-6B48-4F93-8280-423E06D717F3}" type="pres">
      <dgm:prSet presAssocID="{AABD3C79-ABF3-40F9-AC9A-6DD6C45EE91C}" presName="hierRoot3" presStyleCnt="0">
        <dgm:presLayoutVars>
          <dgm:hierBranch val="init"/>
        </dgm:presLayoutVars>
      </dgm:prSet>
      <dgm:spPr/>
    </dgm:pt>
    <dgm:pt modelId="{50FC7659-0AE5-4F37-979F-EDBF7283B903}" type="pres">
      <dgm:prSet presAssocID="{AABD3C79-ABF3-40F9-AC9A-6DD6C45EE91C}" presName="rootComposite3" presStyleCnt="0"/>
      <dgm:spPr/>
    </dgm:pt>
    <dgm:pt modelId="{53F890ED-E232-46C7-99BE-506A92857869}" type="pres">
      <dgm:prSet presAssocID="{AABD3C79-ABF3-40F9-AC9A-6DD6C45EE91C}" presName="rootText3" presStyleLbl="asst1" presStyleIdx="20" presStyleCnt="35" custScaleX="131982" custScaleY="250518" custLinFactX="-409249" custLinFactY="200000" custLinFactNeighborX="-500000" custLinFactNeighborY="229113">
        <dgm:presLayoutVars>
          <dgm:chPref val="3"/>
        </dgm:presLayoutVars>
      </dgm:prSet>
      <dgm:spPr>
        <a:prstGeom prst="ellipse">
          <a:avLst/>
        </a:prstGeom>
      </dgm:spPr>
    </dgm:pt>
    <dgm:pt modelId="{E5BD52AF-7C40-4AD6-8AE6-F84ED3E2951B}" type="pres">
      <dgm:prSet presAssocID="{AABD3C79-ABF3-40F9-AC9A-6DD6C45EE91C}" presName="titleText3" presStyleLbl="fgAcc2" presStyleIdx="20" presStyleCnt="35" custLinFactX="-500000" custLinFactY="642599" custLinFactNeighborX="-510278" custLinFactNeighborY="700000">
        <dgm:presLayoutVars>
          <dgm:chMax val="0"/>
          <dgm:chPref val="0"/>
        </dgm:presLayoutVars>
      </dgm:prSet>
      <dgm:spPr/>
    </dgm:pt>
    <dgm:pt modelId="{EB9E6585-A4F4-4B49-A3AB-8CDBEDEE7C2D}" type="pres">
      <dgm:prSet presAssocID="{AABD3C79-ABF3-40F9-AC9A-6DD6C45EE91C}" presName="rootConnector3" presStyleLbl="asst1" presStyleIdx="20" presStyleCnt="35"/>
      <dgm:spPr/>
    </dgm:pt>
    <dgm:pt modelId="{F5146429-7A4A-4930-AE0F-5CA8BEA65746}" type="pres">
      <dgm:prSet presAssocID="{AABD3C79-ABF3-40F9-AC9A-6DD6C45EE91C}" presName="hierChild6" presStyleCnt="0"/>
      <dgm:spPr/>
    </dgm:pt>
    <dgm:pt modelId="{96A5C0DC-A135-4287-844B-65D255665BB8}" type="pres">
      <dgm:prSet presAssocID="{AABD3C79-ABF3-40F9-AC9A-6DD6C45EE91C}" presName="hierChild7" presStyleCnt="0"/>
      <dgm:spPr/>
    </dgm:pt>
    <dgm:pt modelId="{8D281166-9828-4CF7-9136-74FFEF8E910A}" type="pres">
      <dgm:prSet presAssocID="{2B52C60E-22EA-44BB-BA4B-A134638FAF7F}" presName="Name96" presStyleLbl="parChTrans1D4" presStyleIdx="18" presStyleCnt="40"/>
      <dgm:spPr/>
    </dgm:pt>
    <dgm:pt modelId="{FCDD43BF-1FD8-4E9D-8489-E98F05A08588}" type="pres">
      <dgm:prSet presAssocID="{74DE7EEB-22B1-4188-9E6B-702219B76576}" presName="hierRoot3" presStyleCnt="0">
        <dgm:presLayoutVars>
          <dgm:hierBranch val="init"/>
        </dgm:presLayoutVars>
      </dgm:prSet>
      <dgm:spPr/>
    </dgm:pt>
    <dgm:pt modelId="{247FB3C2-CC23-4798-92A8-9D81C43A52A7}" type="pres">
      <dgm:prSet presAssocID="{74DE7EEB-22B1-4188-9E6B-702219B76576}" presName="rootComposite3" presStyleCnt="0"/>
      <dgm:spPr/>
    </dgm:pt>
    <dgm:pt modelId="{DF03A83C-CD99-4FCB-9BC2-479A12A46E7F}" type="pres">
      <dgm:prSet presAssocID="{74DE7EEB-22B1-4188-9E6B-702219B76576}" presName="rootText3" presStyleLbl="asst1" presStyleIdx="21" presStyleCnt="35" custScaleX="106735" custScaleY="121966" custLinFactX="-494919" custLinFactY="147818" custLinFactNeighborX="-500000" custLinFactNeighborY="200000">
        <dgm:presLayoutVars>
          <dgm:chPref val="3"/>
        </dgm:presLayoutVars>
      </dgm:prSet>
      <dgm:spPr/>
    </dgm:pt>
    <dgm:pt modelId="{D159318E-A216-41C4-90B8-0A1ABC7B1430}" type="pres">
      <dgm:prSet presAssocID="{74DE7EEB-22B1-4188-9E6B-702219B76576}" presName="titleText3" presStyleLbl="fgAcc2" presStyleIdx="21" presStyleCnt="35" custLinFactX="-505454" custLinFactY="500000" custLinFactNeighborX="-600000" custLinFactNeighborY="543462">
        <dgm:presLayoutVars>
          <dgm:chMax val="0"/>
          <dgm:chPref val="0"/>
        </dgm:presLayoutVars>
      </dgm:prSet>
      <dgm:spPr/>
    </dgm:pt>
    <dgm:pt modelId="{759498AC-0506-4AFA-80A9-0DC8C15F040B}" type="pres">
      <dgm:prSet presAssocID="{74DE7EEB-22B1-4188-9E6B-702219B76576}" presName="rootConnector3" presStyleLbl="asst1" presStyleIdx="21" presStyleCnt="35"/>
      <dgm:spPr/>
    </dgm:pt>
    <dgm:pt modelId="{777A4CAB-1D8C-4799-AF0E-BE95E0AE999E}" type="pres">
      <dgm:prSet presAssocID="{74DE7EEB-22B1-4188-9E6B-702219B76576}" presName="hierChild6" presStyleCnt="0"/>
      <dgm:spPr/>
    </dgm:pt>
    <dgm:pt modelId="{C85BEB91-8FC2-4559-BD0E-D8487040CF15}" type="pres">
      <dgm:prSet presAssocID="{74DE7EEB-22B1-4188-9E6B-702219B76576}" presName="hierChild7" presStyleCnt="0"/>
      <dgm:spPr/>
    </dgm:pt>
    <dgm:pt modelId="{FD7A723C-C738-4BA7-94D4-E1C59879AFAB}" type="pres">
      <dgm:prSet presAssocID="{CBC6910E-51C9-4884-B879-E99CDDDA81F6}" presName="Name96" presStyleLbl="parChTrans1D4" presStyleIdx="19" presStyleCnt="40"/>
      <dgm:spPr/>
    </dgm:pt>
    <dgm:pt modelId="{B596D344-53C1-404A-B0AC-9416BD1D18F6}" type="pres">
      <dgm:prSet presAssocID="{F33601A3-6949-4786-A45B-38DDE287D366}" presName="hierRoot3" presStyleCnt="0">
        <dgm:presLayoutVars>
          <dgm:hierBranch val="init"/>
        </dgm:presLayoutVars>
      </dgm:prSet>
      <dgm:spPr/>
    </dgm:pt>
    <dgm:pt modelId="{FF617E74-E30F-4B6A-99B0-2CE57D5EC650}" type="pres">
      <dgm:prSet presAssocID="{F33601A3-6949-4786-A45B-38DDE287D366}" presName="rootComposite3" presStyleCnt="0"/>
      <dgm:spPr/>
    </dgm:pt>
    <dgm:pt modelId="{89D53BE7-A1FC-4E1B-A298-A3AC858DC009}" type="pres">
      <dgm:prSet presAssocID="{F33601A3-6949-4786-A45B-38DDE287D366}" presName="rootText3" presStyleLbl="asst1" presStyleIdx="22" presStyleCnt="35" custScaleX="106735" custScaleY="121966" custLinFactX="-497126" custLinFactY="139302" custLinFactNeighborX="-500000" custLinFactNeighborY="200000">
        <dgm:presLayoutVars>
          <dgm:chPref val="3"/>
        </dgm:presLayoutVars>
      </dgm:prSet>
      <dgm:spPr/>
    </dgm:pt>
    <dgm:pt modelId="{D34ECFDF-8ADD-4C8E-BAB8-7B850143AF05}" type="pres">
      <dgm:prSet presAssocID="{F33601A3-6949-4786-A45B-38DDE287D366}" presName="titleText3" presStyleLbl="fgAcc2" presStyleIdx="22" presStyleCnt="35" custLinFactX="-507908" custLinFactY="500000" custLinFactNeighborX="-600000" custLinFactNeighborY="517916">
        <dgm:presLayoutVars>
          <dgm:chMax val="0"/>
          <dgm:chPref val="0"/>
        </dgm:presLayoutVars>
      </dgm:prSet>
      <dgm:spPr/>
    </dgm:pt>
    <dgm:pt modelId="{F0F98040-C514-4E8F-9D5A-DCC6761BC15E}" type="pres">
      <dgm:prSet presAssocID="{F33601A3-6949-4786-A45B-38DDE287D366}" presName="rootConnector3" presStyleLbl="asst1" presStyleIdx="22" presStyleCnt="35"/>
      <dgm:spPr/>
    </dgm:pt>
    <dgm:pt modelId="{886A9824-6B44-4478-ACC5-C47C67671A6F}" type="pres">
      <dgm:prSet presAssocID="{F33601A3-6949-4786-A45B-38DDE287D366}" presName="hierChild6" presStyleCnt="0"/>
      <dgm:spPr/>
    </dgm:pt>
    <dgm:pt modelId="{86D81FF1-1723-4D2F-A678-103276787083}" type="pres">
      <dgm:prSet presAssocID="{F33601A3-6949-4786-A45B-38DDE287D366}" presName="hierChild7" presStyleCnt="0"/>
      <dgm:spPr/>
    </dgm:pt>
    <dgm:pt modelId="{F6ECACB2-9BE3-4F1D-9413-1CC0C392CEEF}" type="pres">
      <dgm:prSet presAssocID="{A9655FB2-12D3-4A6C-8661-5C3DCCBB205D}" presName="Name96" presStyleLbl="parChTrans1D4" presStyleIdx="20" presStyleCnt="40"/>
      <dgm:spPr/>
    </dgm:pt>
    <dgm:pt modelId="{29274F60-2187-4C32-AD1F-FA6623C98DC0}" type="pres">
      <dgm:prSet presAssocID="{18017CD3-3811-4876-AA63-F5900FD92A59}" presName="hierRoot3" presStyleCnt="0">
        <dgm:presLayoutVars>
          <dgm:hierBranch val="init"/>
        </dgm:presLayoutVars>
      </dgm:prSet>
      <dgm:spPr/>
    </dgm:pt>
    <dgm:pt modelId="{05870556-2674-4475-AD3C-372DDE6F26D7}" type="pres">
      <dgm:prSet presAssocID="{18017CD3-3811-4876-AA63-F5900FD92A59}" presName="rootComposite3" presStyleCnt="0"/>
      <dgm:spPr/>
    </dgm:pt>
    <dgm:pt modelId="{20ECEE2F-1DE4-45E5-B137-81D907CE3BCC}" type="pres">
      <dgm:prSet presAssocID="{18017CD3-3811-4876-AA63-F5900FD92A59}" presName="rootText3" presStyleLbl="asst1" presStyleIdx="23" presStyleCnt="35" custScaleX="106735" custScaleY="121966" custLinFactX="-496799" custLinFactY="139304" custLinFactNeighborX="-500000" custLinFactNeighborY="200000">
        <dgm:presLayoutVars>
          <dgm:chPref val="3"/>
        </dgm:presLayoutVars>
      </dgm:prSet>
      <dgm:spPr/>
    </dgm:pt>
    <dgm:pt modelId="{ACCB5A62-07CA-4E9A-8839-D7197721A8B6}" type="pres">
      <dgm:prSet presAssocID="{18017CD3-3811-4876-AA63-F5900FD92A59}" presName="titleText3" presStyleLbl="fgAcc2" presStyleIdx="23" presStyleCnt="35" custLinFactX="-507544" custLinFactY="500000" custLinFactNeighborX="-600000" custLinFactNeighborY="517916">
        <dgm:presLayoutVars>
          <dgm:chMax val="0"/>
          <dgm:chPref val="0"/>
        </dgm:presLayoutVars>
      </dgm:prSet>
      <dgm:spPr/>
    </dgm:pt>
    <dgm:pt modelId="{FCE6934D-63D7-442E-BB1E-C64908877834}" type="pres">
      <dgm:prSet presAssocID="{18017CD3-3811-4876-AA63-F5900FD92A59}" presName="rootConnector3" presStyleLbl="asst1" presStyleIdx="23" presStyleCnt="35"/>
      <dgm:spPr/>
    </dgm:pt>
    <dgm:pt modelId="{DDB7B4E1-199A-457C-A2DB-5BBB55D83CAE}" type="pres">
      <dgm:prSet presAssocID="{18017CD3-3811-4876-AA63-F5900FD92A59}" presName="hierChild6" presStyleCnt="0"/>
      <dgm:spPr/>
    </dgm:pt>
    <dgm:pt modelId="{4981D55C-999D-45E1-95CA-0E69692A77CB}" type="pres">
      <dgm:prSet presAssocID="{18017CD3-3811-4876-AA63-F5900FD92A59}" presName="hierChild7" presStyleCnt="0"/>
      <dgm:spPr/>
    </dgm:pt>
    <dgm:pt modelId="{57FED035-9176-499C-B886-AF23494F2102}" type="pres">
      <dgm:prSet presAssocID="{D2543BB1-682B-4EAC-966C-F98D54BA8AA6}" presName="Name96" presStyleLbl="parChTrans1D4" presStyleIdx="21" presStyleCnt="40"/>
      <dgm:spPr/>
    </dgm:pt>
    <dgm:pt modelId="{6C3BDD92-5DB5-4187-A135-8215BB303A8C}" type="pres">
      <dgm:prSet presAssocID="{62F4A300-F7FD-4EC2-8899-47FC1222B572}" presName="hierRoot3" presStyleCnt="0">
        <dgm:presLayoutVars>
          <dgm:hierBranch val="init"/>
        </dgm:presLayoutVars>
      </dgm:prSet>
      <dgm:spPr/>
    </dgm:pt>
    <dgm:pt modelId="{4AF8A7AA-A196-4B6E-ADBB-4223BFA3A952}" type="pres">
      <dgm:prSet presAssocID="{62F4A300-F7FD-4EC2-8899-47FC1222B572}" presName="rootComposite3" presStyleCnt="0"/>
      <dgm:spPr/>
    </dgm:pt>
    <dgm:pt modelId="{4FAF2F7A-3518-4A77-88F3-6A242F9CDBC8}" type="pres">
      <dgm:prSet presAssocID="{62F4A300-F7FD-4EC2-8899-47FC1222B572}" presName="rootText3" presStyleLbl="asst1" presStyleIdx="24" presStyleCnt="35" custScaleX="106735" custScaleY="121966" custLinFactX="-496799" custLinFactY="139304" custLinFactNeighborX="-500000" custLinFactNeighborY="200000">
        <dgm:presLayoutVars>
          <dgm:chPref val="3"/>
        </dgm:presLayoutVars>
      </dgm:prSet>
      <dgm:spPr/>
    </dgm:pt>
    <dgm:pt modelId="{A8F2CA02-B4C7-4F0A-B064-80368BEB6833}" type="pres">
      <dgm:prSet presAssocID="{62F4A300-F7FD-4EC2-8899-47FC1222B572}" presName="titleText3" presStyleLbl="fgAcc2" presStyleIdx="24" presStyleCnt="35" custLinFactX="-507544" custLinFactY="500000" custLinFactNeighborX="-600000" custLinFactNeighborY="517916">
        <dgm:presLayoutVars>
          <dgm:chMax val="0"/>
          <dgm:chPref val="0"/>
        </dgm:presLayoutVars>
      </dgm:prSet>
      <dgm:spPr/>
    </dgm:pt>
    <dgm:pt modelId="{D777EAD4-FA7D-4C1E-BD4A-2B8808EC2367}" type="pres">
      <dgm:prSet presAssocID="{62F4A300-F7FD-4EC2-8899-47FC1222B572}" presName="rootConnector3" presStyleLbl="asst1" presStyleIdx="24" presStyleCnt="35"/>
      <dgm:spPr/>
    </dgm:pt>
    <dgm:pt modelId="{0137BCCA-5C55-4D12-88D1-4F2078D7E027}" type="pres">
      <dgm:prSet presAssocID="{62F4A300-F7FD-4EC2-8899-47FC1222B572}" presName="hierChild6" presStyleCnt="0"/>
      <dgm:spPr/>
    </dgm:pt>
    <dgm:pt modelId="{7F4422A1-3DF4-44BF-8C67-2F8092EC3AF3}" type="pres">
      <dgm:prSet presAssocID="{62F4A300-F7FD-4EC2-8899-47FC1222B572}" presName="hierChild7" presStyleCnt="0"/>
      <dgm:spPr/>
    </dgm:pt>
    <dgm:pt modelId="{C8C2C86E-8367-4A9A-A834-D05F6B3A20C2}" type="pres">
      <dgm:prSet presAssocID="{79F379EC-BB3A-4015-B948-0FF5C1151C5B}" presName="Name96" presStyleLbl="parChTrans1D4" presStyleIdx="22" presStyleCnt="40"/>
      <dgm:spPr/>
    </dgm:pt>
    <dgm:pt modelId="{C7F2BEE6-7BC5-4D8D-93BB-84EE1C41AD78}" type="pres">
      <dgm:prSet presAssocID="{82FB3487-FBB3-4BC8-B0B3-FB5D90290C57}" presName="hierRoot3" presStyleCnt="0">
        <dgm:presLayoutVars>
          <dgm:hierBranch val="init"/>
        </dgm:presLayoutVars>
      </dgm:prSet>
      <dgm:spPr/>
    </dgm:pt>
    <dgm:pt modelId="{97A0863C-D417-4B11-ABCC-CAB266A7BC5E}" type="pres">
      <dgm:prSet presAssocID="{82FB3487-FBB3-4BC8-B0B3-FB5D90290C57}" presName="rootComposite3" presStyleCnt="0"/>
      <dgm:spPr/>
    </dgm:pt>
    <dgm:pt modelId="{AAF927BE-0C5F-481C-8D63-8E4D9A68F6F4}" type="pres">
      <dgm:prSet presAssocID="{82FB3487-FBB3-4BC8-B0B3-FB5D90290C57}" presName="rootText3" presStyleLbl="asst1" presStyleIdx="25" presStyleCnt="35" custScaleX="106735" custScaleY="121966" custLinFactX="-496799" custLinFactY="139304" custLinFactNeighborX="-500000" custLinFactNeighborY="200000">
        <dgm:presLayoutVars>
          <dgm:chPref val="3"/>
        </dgm:presLayoutVars>
      </dgm:prSet>
      <dgm:spPr/>
    </dgm:pt>
    <dgm:pt modelId="{F45B4D4F-C057-465C-A4A6-1DA0002F486F}" type="pres">
      <dgm:prSet presAssocID="{82FB3487-FBB3-4BC8-B0B3-FB5D90290C57}" presName="titleText3" presStyleLbl="fgAcc2" presStyleIdx="25" presStyleCnt="35" custLinFactX="-507544" custLinFactY="500000" custLinFactNeighborX="-600000" custLinFactNeighborY="517916">
        <dgm:presLayoutVars>
          <dgm:chMax val="0"/>
          <dgm:chPref val="0"/>
        </dgm:presLayoutVars>
      </dgm:prSet>
      <dgm:spPr/>
    </dgm:pt>
    <dgm:pt modelId="{64645A7B-1AE2-4B44-BE07-E8C8F9F686B0}" type="pres">
      <dgm:prSet presAssocID="{82FB3487-FBB3-4BC8-B0B3-FB5D90290C57}" presName="rootConnector3" presStyleLbl="asst1" presStyleIdx="25" presStyleCnt="35"/>
      <dgm:spPr/>
    </dgm:pt>
    <dgm:pt modelId="{2CD58334-D3DD-45EA-8155-6B52E31EE6CE}" type="pres">
      <dgm:prSet presAssocID="{82FB3487-FBB3-4BC8-B0B3-FB5D90290C57}" presName="hierChild6" presStyleCnt="0"/>
      <dgm:spPr/>
    </dgm:pt>
    <dgm:pt modelId="{AE0C7BEB-D1C5-4400-9A5D-6BDE8B7074E9}" type="pres">
      <dgm:prSet presAssocID="{82FB3487-FBB3-4BC8-B0B3-FB5D90290C57}" presName="hierChild7" presStyleCnt="0"/>
      <dgm:spPr/>
    </dgm:pt>
    <dgm:pt modelId="{C7FF145F-80A3-4B2B-A616-F1A7B8111D16}" type="pres">
      <dgm:prSet presAssocID="{19BEFC34-A620-4888-9E20-253A0245F902}" presName="Name96" presStyleLbl="parChTrans1D4" presStyleIdx="23" presStyleCnt="40"/>
      <dgm:spPr/>
    </dgm:pt>
    <dgm:pt modelId="{CA7F6D08-708B-4C78-A8CB-796AAEC45E39}" type="pres">
      <dgm:prSet presAssocID="{75CDA835-5F52-4CFF-B47E-D37387C78E86}" presName="hierRoot3" presStyleCnt="0">
        <dgm:presLayoutVars>
          <dgm:hierBranch val="init"/>
        </dgm:presLayoutVars>
      </dgm:prSet>
      <dgm:spPr/>
    </dgm:pt>
    <dgm:pt modelId="{67604588-5468-42FD-9E68-A6AC16481BBF}" type="pres">
      <dgm:prSet presAssocID="{75CDA835-5F52-4CFF-B47E-D37387C78E86}" presName="rootComposite3" presStyleCnt="0"/>
      <dgm:spPr/>
    </dgm:pt>
    <dgm:pt modelId="{2CACC33D-44BF-444C-AE54-A5BB1914D84F}" type="pres">
      <dgm:prSet presAssocID="{75CDA835-5F52-4CFF-B47E-D37387C78E86}" presName="rootText3" presStyleLbl="asst1" presStyleIdx="26" presStyleCnt="35" custScaleX="106735" custScaleY="121966" custLinFactX="-496799" custLinFactY="139304" custLinFactNeighborX="-500000" custLinFactNeighborY="200000">
        <dgm:presLayoutVars>
          <dgm:chPref val="3"/>
        </dgm:presLayoutVars>
      </dgm:prSet>
      <dgm:spPr/>
    </dgm:pt>
    <dgm:pt modelId="{FEFE89AB-8FF3-400E-89DE-FEE2CCAA3A5C}" type="pres">
      <dgm:prSet presAssocID="{75CDA835-5F52-4CFF-B47E-D37387C78E86}" presName="titleText3" presStyleLbl="fgAcc2" presStyleIdx="26" presStyleCnt="35" custLinFactX="-507544" custLinFactY="500000" custLinFactNeighborX="-600000" custLinFactNeighborY="517916">
        <dgm:presLayoutVars>
          <dgm:chMax val="0"/>
          <dgm:chPref val="0"/>
        </dgm:presLayoutVars>
      </dgm:prSet>
      <dgm:spPr/>
    </dgm:pt>
    <dgm:pt modelId="{AF3938B2-FC15-416C-B220-013E68F3421C}" type="pres">
      <dgm:prSet presAssocID="{75CDA835-5F52-4CFF-B47E-D37387C78E86}" presName="rootConnector3" presStyleLbl="asst1" presStyleIdx="26" presStyleCnt="35"/>
      <dgm:spPr/>
    </dgm:pt>
    <dgm:pt modelId="{E271680D-0D2A-4BCC-B2A6-960B8292AAE9}" type="pres">
      <dgm:prSet presAssocID="{75CDA835-5F52-4CFF-B47E-D37387C78E86}" presName="hierChild6" presStyleCnt="0"/>
      <dgm:spPr/>
    </dgm:pt>
    <dgm:pt modelId="{6AB51FF8-5D3C-4EF8-9A41-49650DC292BE}" type="pres">
      <dgm:prSet presAssocID="{75CDA835-5F52-4CFF-B47E-D37387C78E86}" presName="hierChild7" presStyleCnt="0"/>
      <dgm:spPr/>
    </dgm:pt>
    <dgm:pt modelId="{9800E023-91E0-48B2-BA8F-57DA5FB90185}" type="pres">
      <dgm:prSet presAssocID="{51724E7E-E7A4-449D-8D8E-A71EF2176B0D}" presName="Name96" presStyleLbl="parChTrans1D4" presStyleIdx="24" presStyleCnt="40"/>
      <dgm:spPr/>
    </dgm:pt>
    <dgm:pt modelId="{46E0CF97-18AA-4444-B77F-B42D7EACB7A4}" type="pres">
      <dgm:prSet presAssocID="{C39B72A8-7CBD-44B6-AC56-FE5D43909C23}" presName="hierRoot3" presStyleCnt="0">
        <dgm:presLayoutVars>
          <dgm:hierBranch val="init"/>
        </dgm:presLayoutVars>
      </dgm:prSet>
      <dgm:spPr/>
    </dgm:pt>
    <dgm:pt modelId="{1D801F5C-5482-411A-93FB-2B73F3942276}" type="pres">
      <dgm:prSet presAssocID="{C39B72A8-7CBD-44B6-AC56-FE5D43909C23}" presName="rootComposite3" presStyleCnt="0"/>
      <dgm:spPr/>
    </dgm:pt>
    <dgm:pt modelId="{113D7134-E807-4F8A-AA48-A7CCDB23689F}" type="pres">
      <dgm:prSet presAssocID="{C39B72A8-7CBD-44B6-AC56-FE5D43909C23}" presName="rootText3" presStyleLbl="asst1" presStyleIdx="27" presStyleCnt="35" custScaleX="106735" custScaleY="121966" custLinFactX="-489736" custLinFactY="139341" custLinFactNeighborX="-500000" custLinFactNeighborY="200000">
        <dgm:presLayoutVars>
          <dgm:chPref val="3"/>
        </dgm:presLayoutVars>
      </dgm:prSet>
      <dgm:spPr/>
    </dgm:pt>
    <dgm:pt modelId="{2A0A3838-B398-4C1F-978A-96874AACA59A}" type="pres">
      <dgm:prSet presAssocID="{C39B72A8-7CBD-44B6-AC56-FE5D43909C23}" presName="titleText3" presStyleLbl="fgAcc2" presStyleIdx="27" presStyleCnt="35" custLinFactX="-500000" custLinFactY="500000" custLinFactNeighborX="-599699" custLinFactNeighborY="518030">
        <dgm:presLayoutVars>
          <dgm:chMax val="0"/>
          <dgm:chPref val="0"/>
        </dgm:presLayoutVars>
      </dgm:prSet>
      <dgm:spPr/>
    </dgm:pt>
    <dgm:pt modelId="{CD2FFACC-DD17-4FFA-BC7A-7FE68EAC703D}" type="pres">
      <dgm:prSet presAssocID="{C39B72A8-7CBD-44B6-AC56-FE5D43909C23}" presName="rootConnector3" presStyleLbl="asst1" presStyleIdx="27" presStyleCnt="35"/>
      <dgm:spPr/>
    </dgm:pt>
    <dgm:pt modelId="{FB9E65AB-D683-4BFF-8970-6EAD95AF2D15}" type="pres">
      <dgm:prSet presAssocID="{C39B72A8-7CBD-44B6-AC56-FE5D43909C23}" presName="hierChild6" presStyleCnt="0"/>
      <dgm:spPr/>
    </dgm:pt>
    <dgm:pt modelId="{FF665523-75AB-4517-86E6-BCCFA8CC7765}" type="pres">
      <dgm:prSet presAssocID="{C39B72A8-7CBD-44B6-AC56-FE5D43909C23}" presName="hierChild7" presStyleCnt="0"/>
      <dgm:spPr/>
    </dgm:pt>
    <dgm:pt modelId="{7E1A2B4C-145C-4357-9233-426316965550}" type="pres">
      <dgm:prSet presAssocID="{744BABB5-0B4A-45AB-B2DA-94256804504E}" presName="Name96" presStyleLbl="parChTrans1D4" presStyleIdx="25" presStyleCnt="40"/>
      <dgm:spPr/>
    </dgm:pt>
    <dgm:pt modelId="{D6CE72AA-B02B-4532-95EF-ECCBA5726A98}" type="pres">
      <dgm:prSet presAssocID="{235A493D-D755-40F7-9481-A1E84B471A7E}" presName="hierRoot3" presStyleCnt="0">
        <dgm:presLayoutVars>
          <dgm:hierBranch val="init"/>
        </dgm:presLayoutVars>
      </dgm:prSet>
      <dgm:spPr/>
    </dgm:pt>
    <dgm:pt modelId="{293EBAB1-47BE-4D75-852D-D94E24A2D45D}" type="pres">
      <dgm:prSet presAssocID="{235A493D-D755-40F7-9481-A1E84B471A7E}" presName="rootComposite3" presStyleCnt="0"/>
      <dgm:spPr/>
    </dgm:pt>
    <dgm:pt modelId="{B9F6D8C4-35FC-4589-9975-D9FF873C9CA2}" type="pres">
      <dgm:prSet presAssocID="{235A493D-D755-40F7-9481-A1E84B471A7E}" presName="rootText3" presStyleLbl="asst1" presStyleIdx="28" presStyleCnt="35" custScaleX="106735" custScaleY="121966" custLinFactX="-496661" custLinFactY="135045" custLinFactNeighborX="-500000" custLinFactNeighborY="200000">
        <dgm:presLayoutVars>
          <dgm:chPref val="3"/>
        </dgm:presLayoutVars>
      </dgm:prSet>
      <dgm:spPr/>
    </dgm:pt>
    <dgm:pt modelId="{686CC118-C91C-4021-9E0F-203AE932A002}" type="pres">
      <dgm:prSet presAssocID="{235A493D-D755-40F7-9481-A1E84B471A7E}" presName="titleText3" presStyleLbl="fgAcc2" presStyleIdx="28" presStyleCnt="35" custLinFactX="-507391" custLinFactY="500000" custLinFactNeighborX="-600000" custLinFactNeighborY="505143">
        <dgm:presLayoutVars>
          <dgm:chMax val="0"/>
          <dgm:chPref val="0"/>
        </dgm:presLayoutVars>
      </dgm:prSet>
      <dgm:spPr/>
    </dgm:pt>
    <dgm:pt modelId="{8871B700-5798-47B2-B4F6-8578CA1733F4}" type="pres">
      <dgm:prSet presAssocID="{235A493D-D755-40F7-9481-A1E84B471A7E}" presName="rootConnector3" presStyleLbl="asst1" presStyleIdx="28" presStyleCnt="35"/>
      <dgm:spPr/>
    </dgm:pt>
    <dgm:pt modelId="{1B04B47C-AF22-43C0-83C8-7EEE41CD2F4C}" type="pres">
      <dgm:prSet presAssocID="{235A493D-D755-40F7-9481-A1E84B471A7E}" presName="hierChild6" presStyleCnt="0"/>
      <dgm:spPr/>
    </dgm:pt>
    <dgm:pt modelId="{E80CBBED-B7AD-485F-9B27-5515942443FB}" type="pres">
      <dgm:prSet presAssocID="{235A493D-D755-40F7-9481-A1E84B471A7E}" presName="hierChild7" presStyleCnt="0"/>
      <dgm:spPr/>
    </dgm:pt>
    <dgm:pt modelId="{EEA3F098-5714-460B-8544-51635ADB42F5}" type="pres">
      <dgm:prSet presAssocID="{A2B305E6-19E6-42C4-B7D3-EDEEC681F9FE}" presName="Name96" presStyleLbl="parChTrans1D4" presStyleIdx="26" presStyleCnt="40"/>
      <dgm:spPr/>
    </dgm:pt>
    <dgm:pt modelId="{1A0E9C3A-4E3C-4BA3-B3EF-BA3569E1BC77}" type="pres">
      <dgm:prSet presAssocID="{E0FF5D03-B70C-4466-ACB5-F52AC7F2A8FE}" presName="hierRoot3" presStyleCnt="0">
        <dgm:presLayoutVars>
          <dgm:hierBranch val="init"/>
        </dgm:presLayoutVars>
      </dgm:prSet>
      <dgm:spPr/>
    </dgm:pt>
    <dgm:pt modelId="{A9260E7B-C89B-4A30-8101-A1BE95F0754E}" type="pres">
      <dgm:prSet presAssocID="{E0FF5D03-B70C-4466-ACB5-F52AC7F2A8FE}" presName="rootComposite3" presStyleCnt="0"/>
      <dgm:spPr/>
    </dgm:pt>
    <dgm:pt modelId="{39979447-52CA-4D43-9304-E69C1C864488}" type="pres">
      <dgm:prSet presAssocID="{E0FF5D03-B70C-4466-ACB5-F52AC7F2A8FE}" presName="rootText3" presStyleLbl="asst1" presStyleIdx="29" presStyleCnt="35" custScaleX="106735" custScaleY="121966" custLinFactX="-485541" custLinFactY="135045" custLinFactNeighborX="-500000" custLinFactNeighborY="200000">
        <dgm:presLayoutVars>
          <dgm:chPref val="3"/>
        </dgm:presLayoutVars>
      </dgm:prSet>
      <dgm:spPr/>
    </dgm:pt>
    <dgm:pt modelId="{94A9B828-A488-4931-B6F5-D7172C98FE66}" type="pres">
      <dgm:prSet presAssocID="{E0FF5D03-B70C-4466-ACB5-F52AC7F2A8FE}" presName="titleText3" presStyleLbl="fgAcc2" presStyleIdx="29" presStyleCnt="35" custLinFactX="-500000" custLinFactY="500000" custLinFactNeighborX="-595036" custLinFactNeighborY="505143">
        <dgm:presLayoutVars>
          <dgm:chMax val="0"/>
          <dgm:chPref val="0"/>
        </dgm:presLayoutVars>
      </dgm:prSet>
      <dgm:spPr/>
    </dgm:pt>
    <dgm:pt modelId="{581142FF-094A-4301-90D7-5381D7AE8A62}" type="pres">
      <dgm:prSet presAssocID="{E0FF5D03-B70C-4466-ACB5-F52AC7F2A8FE}" presName="rootConnector3" presStyleLbl="asst1" presStyleIdx="29" presStyleCnt="35"/>
      <dgm:spPr/>
    </dgm:pt>
    <dgm:pt modelId="{50C997CC-2EA9-47B3-AAE9-3252F896C039}" type="pres">
      <dgm:prSet presAssocID="{E0FF5D03-B70C-4466-ACB5-F52AC7F2A8FE}" presName="hierChild6" presStyleCnt="0"/>
      <dgm:spPr/>
    </dgm:pt>
    <dgm:pt modelId="{29FF9616-0F1E-4702-B2D4-C08447AB2838}" type="pres">
      <dgm:prSet presAssocID="{E0FF5D03-B70C-4466-ACB5-F52AC7F2A8FE}" presName="hierChild7" presStyleCnt="0"/>
      <dgm:spPr/>
    </dgm:pt>
    <dgm:pt modelId="{F49CA99E-DBC1-4E18-925E-CFD5E7EC3D2E}" type="pres">
      <dgm:prSet presAssocID="{A5B16D08-ACC8-4646-82D2-AF0B253E58BA}" presName="Name96" presStyleLbl="parChTrans1D4" presStyleIdx="27" presStyleCnt="40"/>
      <dgm:spPr/>
    </dgm:pt>
    <dgm:pt modelId="{7BC2A6C3-7580-42FE-A425-2C2DA0FE337D}" type="pres">
      <dgm:prSet presAssocID="{24BB49E3-0598-4E0A-9B5E-BB51DE689148}" presName="hierRoot3" presStyleCnt="0">
        <dgm:presLayoutVars>
          <dgm:hierBranch val="init"/>
        </dgm:presLayoutVars>
      </dgm:prSet>
      <dgm:spPr/>
    </dgm:pt>
    <dgm:pt modelId="{6C4213B4-6FAD-4555-8BD5-93FBFFC42884}" type="pres">
      <dgm:prSet presAssocID="{24BB49E3-0598-4E0A-9B5E-BB51DE689148}" presName="rootComposite3" presStyleCnt="0"/>
      <dgm:spPr/>
    </dgm:pt>
    <dgm:pt modelId="{A00C5AF5-E564-4588-81FA-AF7737089FA3}" type="pres">
      <dgm:prSet presAssocID="{24BB49E3-0598-4E0A-9B5E-BB51DE689148}" presName="rootText3" presStyleLbl="asst1" presStyleIdx="30" presStyleCnt="35" custScaleX="106735" custScaleY="121966" custLinFactX="-496661" custLinFactY="135045" custLinFactNeighborX="-500000" custLinFactNeighborY="200000">
        <dgm:presLayoutVars>
          <dgm:chPref val="3"/>
        </dgm:presLayoutVars>
      </dgm:prSet>
      <dgm:spPr/>
    </dgm:pt>
    <dgm:pt modelId="{5BA378C4-3DFA-4700-8183-83EA3F1070B4}" type="pres">
      <dgm:prSet presAssocID="{24BB49E3-0598-4E0A-9B5E-BB51DE689148}" presName="titleText3" presStyleLbl="fgAcc2" presStyleIdx="30" presStyleCnt="35" custLinFactX="-507391" custLinFactY="500000" custLinFactNeighborX="-600000" custLinFactNeighborY="505143">
        <dgm:presLayoutVars>
          <dgm:chMax val="0"/>
          <dgm:chPref val="0"/>
        </dgm:presLayoutVars>
      </dgm:prSet>
      <dgm:spPr/>
    </dgm:pt>
    <dgm:pt modelId="{379F8A12-F8A4-419C-AB2F-2BD889B8F0CA}" type="pres">
      <dgm:prSet presAssocID="{24BB49E3-0598-4E0A-9B5E-BB51DE689148}" presName="rootConnector3" presStyleLbl="asst1" presStyleIdx="30" presStyleCnt="35"/>
      <dgm:spPr/>
    </dgm:pt>
    <dgm:pt modelId="{5FB49803-FAB9-4E11-ADC9-9479860A4897}" type="pres">
      <dgm:prSet presAssocID="{24BB49E3-0598-4E0A-9B5E-BB51DE689148}" presName="hierChild6" presStyleCnt="0"/>
      <dgm:spPr/>
    </dgm:pt>
    <dgm:pt modelId="{549C9D0C-75C1-4498-A81D-96C7FA16022A}" type="pres">
      <dgm:prSet presAssocID="{24BB49E3-0598-4E0A-9B5E-BB51DE689148}" presName="hierChild7" presStyleCnt="0"/>
      <dgm:spPr/>
    </dgm:pt>
    <dgm:pt modelId="{4774B32C-FB19-4997-8B3F-E99F5B8B02EC}" type="pres">
      <dgm:prSet presAssocID="{6583E697-5E45-4B7E-9CB6-42DB9A7DC004}" presName="Name96" presStyleLbl="parChTrans1D4" presStyleIdx="28" presStyleCnt="40"/>
      <dgm:spPr/>
    </dgm:pt>
    <dgm:pt modelId="{DBF96638-77A7-41C9-9AF7-49F02D95C822}" type="pres">
      <dgm:prSet presAssocID="{BE2CFE36-343D-4931-947B-83690EB93C90}" presName="hierRoot3" presStyleCnt="0">
        <dgm:presLayoutVars>
          <dgm:hierBranch val="init"/>
        </dgm:presLayoutVars>
      </dgm:prSet>
      <dgm:spPr/>
    </dgm:pt>
    <dgm:pt modelId="{E0316A0C-905D-4157-8274-0416FDBF3BBB}" type="pres">
      <dgm:prSet presAssocID="{BE2CFE36-343D-4931-947B-83690EB93C90}" presName="rootComposite3" presStyleCnt="0"/>
      <dgm:spPr/>
    </dgm:pt>
    <dgm:pt modelId="{6CBA78B9-5AE6-4FEF-BAA8-CD0699EEC487}" type="pres">
      <dgm:prSet presAssocID="{BE2CFE36-343D-4931-947B-83690EB93C90}" presName="rootText3" presStyleLbl="asst1" presStyleIdx="31" presStyleCnt="35" custScaleX="106735" custScaleY="121966" custLinFactX="-485541" custLinFactY="135045" custLinFactNeighborX="-500000" custLinFactNeighborY="200000">
        <dgm:presLayoutVars>
          <dgm:chPref val="3"/>
        </dgm:presLayoutVars>
      </dgm:prSet>
      <dgm:spPr/>
    </dgm:pt>
    <dgm:pt modelId="{A47A6FBA-4F97-4854-8484-D5457113CFBA}" type="pres">
      <dgm:prSet presAssocID="{BE2CFE36-343D-4931-947B-83690EB93C90}" presName="titleText3" presStyleLbl="fgAcc2" presStyleIdx="31" presStyleCnt="35" custLinFactX="-500000" custLinFactY="500000" custLinFactNeighborX="-595036" custLinFactNeighborY="505143">
        <dgm:presLayoutVars>
          <dgm:chMax val="0"/>
          <dgm:chPref val="0"/>
        </dgm:presLayoutVars>
      </dgm:prSet>
      <dgm:spPr/>
    </dgm:pt>
    <dgm:pt modelId="{A7F0CB11-8F81-4ED8-B586-B6F95A0EF9D5}" type="pres">
      <dgm:prSet presAssocID="{BE2CFE36-343D-4931-947B-83690EB93C90}" presName="rootConnector3" presStyleLbl="asst1" presStyleIdx="31" presStyleCnt="35"/>
      <dgm:spPr/>
    </dgm:pt>
    <dgm:pt modelId="{F9E98FAA-7D3A-43B2-9F4D-CBBBE6A5F738}" type="pres">
      <dgm:prSet presAssocID="{BE2CFE36-343D-4931-947B-83690EB93C90}" presName="hierChild6" presStyleCnt="0"/>
      <dgm:spPr/>
    </dgm:pt>
    <dgm:pt modelId="{6B1C7EF9-DE23-4E07-AE16-669DF43CE663}" type="pres">
      <dgm:prSet presAssocID="{BE2CFE36-343D-4931-947B-83690EB93C90}" presName="hierChild7" presStyleCnt="0"/>
      <dgm:spPr/>
    </dgm:pt>
    <dgm:pt modelId="{A215AE72-67BE-4289-B764-CD8A17B65A10}" type="pres">
      <dgm:prSet presAssocID="{45716140-A904-475E-A0FE-19C57B0F7FB8}" presName="Name96" presStyleLbl="parChTrans1D4" presStyleIdx="29" presStyleCnt="40"/>
      <dgm:spPr/>
    </dgm:pt>
    <dgm:pt modelId="{DF25D747-99EE-4134-A445-74F767E4CEB8}" type="pres">
      <dgm:prSet presAssocID="{B43C64CC-E32E-4E7E-A0D7-E9406DCD8AC5}" presName="hierRoot3" presStyleCnt="0">
        <dgm:presLayoutVars>
          <dgm:hierBranch val="init"/>
        </dgm:presLayoutVars>
      </dgm:prSet>
      <dgm:spPr/>
    </dgm:pt>
    <dgm:pt modelId="{3ACD556C-A983-4D55-8E6F-45CDAC2728DD}" type="pres">
      <dgm:prSet presAssocID="{B43C64CC-E32E-4E7E-A0D7-E9406DCD8AC5}" presName="rootComposite3" presStyleCnt="0"/>
      <dgm:spPr/>
    </dgm:pt>
    <dgm:pt modelId="{F2022576-149A-4191-8895-F1E47A6FA1B0}" type="pres">
      <dgm:prSet presAssocID="{B43C64CC-E32E-4E7E-A0D7-E9406DCD8AC5}" presName="rootText3" presStyleLbl="asst1" presStyleIdx="32" presStyleCnt="35" custScaleX="106735" custScaleY="121966" custLinFactX="-476261" custLinFactY="135045" custLinFactNeighborX="-500000" custLinFactNeighborY="200000">
        <dgm:presLayoutVars>
          <dgm:chPref val="3"/>
        </dgm:presLayoutVars>
      </dgm:prSet>
      <dgm:spPr/>
    </dgm:pt>
    <dgm:pt modelId="{517D8E0E-81E2-4F5A-BB4B-4559E9412CF4}" type="pres">
      <dgm:prSet presAssocID="{B43C64CC-E32E-4E7E-A0D7-E9406DCD8AC5}" presName="titleText3" presStyleLbl="fgAcc2" presStyleIdx="32" presStyleCnt="35" custLinFactX="-500000" custLinFactY="500000" custLinFactNeighborX="-584726" custLinFactNeighborY="505143">
        <dgm:presLayoutVars>
          <dgm:chMax val="0"/>
          <dgm:chPref val="0"/>
        </dgm:presLayoutVars>
      </dgm:prSet>
      <dgm:spPr/>
    </dgm:pt>
    <dgm:pt modelId="{D1E67E3E-5290-4C9A-85F6-33FCCA4A0898}" type="pres">
      <dgm:prSet presAssocID="{B43C64CC-E32E-4E7E-A0D7-E9406DCD8AC5}" presName="rootConnector3" presStyleLbl="asst1" presStyleIdx="32" presStyleCnt="35"/>
      <dgm:spPr/>
    </dgm:pt>
    <dgm:pt modelId="{2DB92E8A-4E51-4456-A26B-410B2A20B4F4}" type="pres">
      <dgm:prSet presAssocID="{B43C64CC-E32E-4E7E-A0D7-E9406DCD8AC5}" presName="hierChild6" presStyleCnt="0"/>
      <dgm:spPr/>
    </dgm:pt>
    <dgm:pt modelId="{69430D39-6E81-4DDA-987C-5CD60ABA3B49}" type="pres">
      <dgm:prSet presAssocID="{B43C64CC-E32E-4E7E-A0D7-E9406DCD8AC5}" presName="hierChild7" presStyleCnt="0"/>
      <dgm:spPr/>
    </dgm:pt>
    <dgm:pt modelId="{C164B0A4-7C8F-4BB0-9BD7-1059327ECB21}" type="pres">
      <dgm:prSet presAssocID="{1353951E-3039-4A89-B574-ECA8C03D5E74}" presName="Name96" presStyleLbl="parChTrans1D4" presStyleIdx="30" presStyleCnt="40"/>
      <dgm:spPr/>
    </dgm:pt>
    <dgm:pt modelId="{71FC10EF-7474-483B-9274-E76EEF88E561}" type="pres">
      <dgm:prSet presAssocID="{ACE7CC79-1698-46BD-B992-80A0C4050DF1}" presName="hierRoot3" presStyleCnt="0">
        <dgm:presLayoutVars>
          <dgm:hierBranch val="init"/>
        </dgm:presLayoutVars>
      </dgm:prSet>
      <dgm:spPr/>
    </dgm:pt>
    <dgm:pt modelId="{BB53BEAC-B7CB-4543-8B8C-8A58C235E7E0}" type="pres">
      <dgm:prSet presAssocID="{ACE7CC79-1698-46BD-B992-80A0C4050DF1}" presName="rootComposite3" presStyleCnt="0"/>
      <dgm:spPr/>
    </dgm:pt>
    <dgm:pt modelId="{5C51FC6A-D318-47EC-B3D1-5F1E9A0EA5FF}" type="pres">
      <dgm:prSet presAssocID="{ACE7CC79-1698-46BD-B992-80A0C4050DF1}" presName="rootText3" presStyleLbl="asst1" presStyleIdx="33" presStyleCnt="35" custScaleX="106735" custScaleY="121966" custLinFactX="-500000" custLinFactY="147588" custLinFactNeighborX="-512234" custLinFactNeighborY="200000">
        <dgm:presLayoutVars>
          <dgm:chPref val="3"/>
        </dgm:presLayoutVars>
      </dgm:prSet>
      <dgm:spPr/>
    </dgm:pt>
    <dgm:pt modelId="{D693BAF5-3DD6-4EE2-AA92-960812EC23D5}" type="pres">
      <dgm:prSet presAssocID="{ACE7CC79-1698-46BD-B992-80A0C4050DF1}" presName="titleText3" presStyleLbl="fgAcc2" presStyleIdx="33" presStyleCnt="35" custLinFactX="-524690" custLinFactY="500000" custLinFactNeighborX="-600000" custLinFactNeighborY="542768">
        <dgm:presLayoutVars>
          <dgm:chMax val="0"/>
          <dgm:chPref val="0"/>
        </dgm:presLayoutVars>
      </dgm:prSet>
      <dgm:spPr/>
    </dgm:pt>
    <dgm:pt modelId="{F055A9EF-C8D5-4AB6-99BD-AA33C313C783}" type="pres">
      <dgm:prSet presAssocID="{ACE7CC79-1698-46BD-B992-80A0C4050DF1}" presName="rootConnector3" presStyleLbl="asst1" presStyleIdx="33" presStyleCnt="35"/>
      <dgm:spPr/>
    </dgm:pt>
    <dgm:pt modelId="{27174194-5106-44AC-A025-3D022E05D208}" type="pres">
      <dgm:prSet presAssocID="{ACE7CC79-1698-46BD-B992-80A0C4050DF1}" presName="hierChild6" presStyleCnt="0"/>
      <dgm:spPr/>
    </dgm:pt>
    <dgm:pt modelId="{A12D6C92-BC77-41EE-BD7D-CDB4EF540C80}" type="pres">
      <dgm:prSet presAssocID="{18FE2AF8-A713-4EFA-BB8F-559E5260A831}" presName="Name37" presStyleLbl="parChTrans1D4" presStyleIdx="31" presStyleCnt="40"/>
      <dgm:spPr/>
    </dgm:pt>
    <dgm:pt modelId="{7F885881-431B-4684-AC18-01D5077E0E65}" type="pres">
      <dgm:prSet presAssocID="{8CCAEF29-7D26-49A0-BE6C-DDE0495A47DA}" presName="hierRoot2" presStyleCnt="0">
        <dgm:presLayoutVars>
          <dgm:hierBranch val="init"/>
        </dgm:presLayoutVars>
      </dgm:prSet>
      <dgm:spPr/>
    </dgm:pt>
    <dgm:pt modelId="{CFD43157-C1F9-438A-B427-6DF29D8F1E50}" type="pres">
      <dgm:prSet presAssocID="{8CCAEF29-7D26-49A0-BE6C-DDE0495A47DA}" presName="rootComposite" presStyleCnt="0"/>
      <dgm:spPr/>
    </dgm:pt>
    <dgm:pt modelId="{9B2AE692-B8FA-44FE-8D21-23D792466B4E}" type="pres">
      <dgm:prSet presAssocID="{8CCAEF29-7D26-49A0-BE6C-DDE0495A47DA}" presName="rootText" presStyleLbl="node1" presStyleIdx="0" presStyleCnt="9" custScaleX="106735" custScaleY="121966" custLinFactX="-440154" custLinFactY="147588" custLinFactNeighborX="-500000" custLinFactNeighborY="200000">
        <dgm:presLayoutVars>
          <dgm:chMax/>
          <dgm:chPref val="3"/>
        </dgm:presLayoutVars>
      </dgm:prSet>
      <dgm:spPr/>
    </dgm:pt>
    <dgm:pt modelId="{0A3D8AC7-426F-4FBA-88F4-D36C3F6E54B8}" type="pres">
      <dgm:prSet presAssocID="{8CCAEF29-7D26-49A0-BE6C-DDE0495A47DA}" presName="titleText2" presStyleLbl="fgAcc1" presStyleIdx="0" presStyleCnt="9" custLinFactX="-500000" custLinFactY="500000" custLinFactNeighborX="-544607" custLinFactNeighborY="542768">
        <dgm:presLayoutVars>
          <dgm:chMax val="0"/>
          <dgm:chPref val="0"/>
        </dgm:presLayoutVars>
      </dgm:prSet>
      <dgm:spPr/>
    </dgm:pt>
    <dgm:pt modelId="{898877C1-7D6F-4477-BE90-941AFA03F93A}" type="pres">
      <dgm:prSet presAssocID="{8CCAEF29-7D26-49A0-BE6C-DDE0495A47DA}" presName="rootConnector" presStyleLbl="node4" presStyleIdx="0" presStyleCnt="0"/>
      <dgm:spPr/>
    </dgm:pt>
    <dgm:pt modelId="{9577E2A9-B0F9-47B2-9CA4-D0F6C2C0C418}" type="pres">
      <dgm:prSet presAssocID="{8CCAEF29-7D26-49A0-BE6C-DDE0495A47DA}" presName="hierChild4" presStyleCnt="0"/>
      <dgm:spPr/>
    </dgm:pt>
    <dgm:pt modelId="{A2A20FE5-1FB7-49D9-BA70-15FF1694A562}" type="pres">
      <dgm:prSet presAssocID="{44FAD7B6-E101-4C3F-A932-CB007EB4BEFC}" presName="Name37" presStyleLbl="parChTrans1D4" presStyleIdx="32" presStyleCnt="40"/>
      <dgm:spPr/>
    </dgm:pt>
    <dgm:pt modelId="{A4159479-65EB-4785-8093-AB13779EE909}" type="pres">
      <dgm:prSet presAssocID="{8C0628A3-9921-49B2-9A47-B7EFC25EB61C}" presName="hierRoot2" presStyleCnt="0">
        <dgm:presLayoutVars>
          <dgm:hierBranch val="init"/>
        </dgm:presLayoutVars>
      </dgm:prSet>
      <dgm:spPr/>
    </dgm:pt>
    <dgm:pt modelId="{BC6C7A08-96C5-462F-871A-6AFF75090865}" type="pres">
      <dgm:prSet presAssocID="{8C0628A3-9921-49B2-9A47-B7EFC25EB61C}" presName="rootComposite" presStyleCnt="0"/>
      <dgm:spPr/>
    </dgm:pt>
    <dgm:pt modelId="{433ED7E2-7253-4E0F-B018-28280E8F7CBA}" type="pres">
      <dgm:prSet presAssocID="{8C0628A3-9921-49B2-9A47-B7EFC25EB61C}" presName="rootText" presStyleLbl="node1" presStyleIdx="1" presStyleCnt="9" custScaleX="106735" custScaleY="121966" custLinFactX="-440154" custLinFactY="147588" custLinFactNeighborX="-500000" custLinFactNeighborY="200000">
        <dgm:presLayoutVars>
          <dgm:chMax/>
          <dgm:chPref val="3"/>
        </dgm:presLayoutVars>
      </dgm:prSet>
      <dgm:spPr/>
    </dgm:pt>
    <dgm:pt modelId="{303EDB9C-4ABE-4680-A752-74CC44697B84}" type="pres">
      <dgm:prSet presAssocID="{8C0628A3-9921-49B2-9A47-B7EFC25EB61C}" presName="titleText2" presStyleLbl="fgAcc1" presStyleIdx="1" presStyleCnt="9" custLinFactX="-500000" custLinFactY="500000" custLinFactNeighborX="-544607" custLinFactNeighborY="542768">
        <dgm:presLayoutVars>
          <dgm:chMax val="0"/>
          <dgm:chPref val="0"/>
        </dgm:presLayoutVars>
      </dgm:prSet>
      <dgm:spPr/>
    </dgm:pt>
    <dgm:pt modelId="{8CAE8EBC-D02A-4781-BB58-26A10CD0C7F6}" type="pres">
      <dgm:prSet presAssocID="{8C0628A3-9921-49B2-9A47-B7EFC25EB61C}" presName="rootConnector" presStyleLbl="node4" presStyleIdx="0" presStyleCnt="0"/>
      <dgm:spPr/>
    </dgm:pt>
    <dgm:pt modelId="{76A2766F-9BCF-4079-BFC3-4CDB28129ED3}" type="pres">
      <dgm:prSet presAssocID="{8C0628A3-9921-49B2-9A47-B7EFC25EB61C}" presName="hierChild4" presStyleCnt="0"/>
      <dgm:spPr/>
    </dgm:pt>
    <dgm:pt modelId="{05AC45AC-019D-4187-964F-C93B856B6328}" type="pres">
      <dgm:prSet presAssocID="{8C0628A3-9921-49B2-9A47-B7EFC25EB61C}" presName="hierChild5" presStyleCnt="0"/>
      <dgm:spPr/>
    </dgm:pt>
    <dgm:pt modelId="{28F364F5-48D3-489E-978C-395EA2717C1E}" type="pres">
      <dgm:prSet presAssocID="{4E936703-749D-4E6B-A6A2-990F04C4BDD0}" presName="Name37" presStyleLbl="parChTrans1D4" presStyleIdx="33" presStyleCnt="40"/>
      <dgm:spPr/>
    </dgm:pt>
    <dgm:pt modelId="{6B369999-7387-4F12-8228-754C436CF9BC}" type="pres">
      <dgm:prSet presAssocID="{A870E7C2-D863-4665-BBA6-82962300ADD8}" presName="hierRoot2" presStyleCnt="0">
        <dgm:presLayoutVars>
          <dgm:hierBranch val="init"/>
        </dgm:presLayoutVars>
      </dgm:prSet>
      <dgm:spPr/>
    </dgm:pt>
    <dgm:pt modelId="{366191B1-0A7E-483F-9049-ECE4A8AFCC45}" type="pres">
      <dgm:prSet presAssocID="{A870E7C2-D863-4665-BBA6-82962300ADD8}" presName="rootComposite" presStyleCnt="0"/>
      <dgm:spPr/>
    </dgm:pt>
    <dgm:pt modelId="{55517009-3B3D-4D6D-A1CD-ACD4FC22A56A}" type="pres">
      <dgm:prSet presAssocID="{A870E7C2-D863-4665-BBA6-82962300ADD8}" presName="rootText" presStyleLbl="node1" presStyleIdx="2" presStyleCnt="9" custScaleX="106735" custScaleY="121966" custLinFactX="-440154" custLinFactY="147588" custLinFactNeighborX="-500000" custLinFactNeighborY="200000">
        <dgm:presLayoutVars>
          <dgm:chMax/>
          <dgm:chPref val="3"/>
        </dgm:presLayoutVars>
      </dgm:prSet>
      <dgm:spPr/>
    </dgm:pt>
    <dgm:pt modelId="{AED55DB7-4D7F-4599-849C-AAB56E213266}" type="pres">
      <dgm:prSet presAssocID="{A870E7C2-D863-4665-BBA6-82962300ADD8}" presName="titleText2" presStyleLbl="fgAcc1" presStyleIdx="2" presStyleCnt="9" custLinFactX="-500000" custLinFactY="500000" custLinFactNeighborX="-544607" custLinFactNeighborY="542768">
        <dgm:presLayoutVars>
          <dgm:chMax val="0"/>
          <dgm:chPref val="0"/>
        </dgm:presLayoutVars>
      </dgm:prSet>
      <dgm:spPr/>
    </dgm:pt>
    <dgm:pt modelId="{D05D1B3B-8E21-47CB-AC98-8596BD5F93F6}" type="pres">
      <dgm:prSet presAssocID="{A870E7C2-D863-4665-BBA6-82962300ADD8}" presName="rootConnector" presStyleLbl="node4" presStyleIdx="0" presStyleCnt="0"/>
      <dgm:spPr/>
    </dgm:pt>
    <dgm:pt modelId="{394E78F4-99BD-4FD9-94A2-E68B2BD735FE}" type="pres">
      <dgm:prSet presAssocID="{A870E7C2-D863-4665-BBA6-82962300ADD8}" presName="hierChild4" presStyleCnt="0"/>
      <dgm:spPr/>
    </dgm:pt>
    <dgm:pt modelId="{D662CEC7-9BF5-4E86-9E41-B36417CB9707}" type="pres">
      <dgm:prSet presAssocID="{A870E7C2-D863-4665-BBA6-82962300ADD8}" presName="hierChild5" presStyleCnt="0"/>
      <dgm:spPr/>
    </dgm:pt>
    <dgm:pt modelId="{F17BBFFA-DE3E-4746-A3A6-A664B1F52346}" type="pres">
      <dgm:prSet presAssocID="{7993C588-1B38-4887-99CA-339811DFA663}" presName="Name37" presStyleLbl="parChTrans1D4" presStyleIdx="34" presStyleCnt="40"/>
      <dgm:spPr/>
    </dgm:pt>
    <dgm:pt modelId="{B44E701F-3D84-46BD-B94B-EC47E39B0183}" type="pres">
      <dgm:prSet presAssocID="{14383BC5-8904-4C13-A9B4-FCAB16CDAD21}" presName="hierRoot2" presStyleCnt="0">
        <dgm:presLayoutVars>
          <dgm:hierBranch val="init"/>
        </dgm:presLayoutVars>
      </dgm:prSet>
      <dgm:spPr/>
    </dgm:pt>
    <dgm:pt modelId="{F2E4A33F-8AD4-4CDA-99F5-1A769CC14D8F}" type="pres">
      <dgm:prSet presAssocID="{14383BC5-8904-4C13-A9B4-FCAB16CDAD21}" presName="rootComposite" presStyleCnt="0"/>
      <dgm:spPr/>
    </dgm:pt>
    <dgm:pt modelId="{12B1242F-F25E-49BA-B008-EE3888DF5CCF}" type="pres">
      <dgm:prSet presAssocID="{14383BC5-8904-4C13-A9B4-FCAB16CDAD21}" presName="rootText" presStyleLbl="node1" presStyleIdx="3" presStyleCnt="9" custScaleX="106735" custScaleY="121966" custLinFactX="-440154" custLinFactY="147588" custLinFactNeighborX="-500000" custLinFactNeighborY="200000">
        <dgm:presLayoutVars>
          <dgm:chMax/>
          <dgm:chPref val="3"/>
        </dgm:presLayoutVars>
      </dgm:prSet>
      <dgm:spPr/>
    </dgm:pt>
    <dgm:pt modelId="{B4FA10A5-2690-43DC-9873-66691ACD4324}" type="pres">
      <dgm:prSet presAssocID="{14383BC5-8904-4C13-A9B4-FCAB16CDAD21}" presName="titleText2" presStyleLbl="fgAcc1" presStyleIdx="3" presStyleCnt="9" custLinFactX="-500000" custLinFactY="500000" custLinFactNeighborX="-544607" custLinFactNeighborY="542768">
        <dgm:presLayoutVars>
          <dgm:chMax val="0"/>
          <dgm:chPref val="0"/>
        </dgm:presLayoutVars>
      </dgm:prSet>
      <dgm:spPr/>
    </dgm:pt>
    <dgm:pt modelId="{DC46EA36-0783-4A73-BDFA-5D9029D1460D}" type="pres">
      <dgm:prSet presAssocID="{14383BC5-8904-4C13-A9B4-FCAB16CDAD21}" presName="rootConnector" presStyleLbl="node4" presStyleIdx="0" presStyleCnt="0"/>
      <dgm:spPr/>
    </dgm:pt>
    <dgm:pt modelId="{9C740B63-6279-47E3-8439-BF7A8E1A967A}" type="pres">
      <dgm:prSet presAssocID="{14383BC5-8904-4C13-A9B4-FCAB16CDAD21}" presName="hierChild4" presStyleCnt="0"/>
      <dgm:spPr/>
    </dgm:pt>
    <dgm:pt modelId="{C57C3A03-25D0-4516-AC58-0A7F65774417}" type="pres">
      <dgm:prSet presAssocID="{14383BC5-8904-4C13-A9B4-FCAB16CDAD21}" presName="hierChild5" presStyleCnt="0"/>
      <dgm:spPr/>
    </dgm:pt>
    <dgm:pt modelId="{136A3B7C-7797-420C-8975-5184B9D44554}" type="pres">
      <dgm:prSet presAssocID="{8CCAEF29-7D26-49A0-BE6C-DDE0495A47DA}" presName="hierChild5" presStyleCnt="0"/>
      <dgm:spPr/>
    </dgm:pt>
    <dgm:pt modelId="{DED6ADAC-E93E-483D-88B7-E3DE17940D2A}" type="pres">
      <dgm:prSet presAssocID="{9CE17F5F-74FF-418E-8C53-C08998D19DF3}" presName="Name37" presStyleLbl="parChTrans1D4" presStyleIdx="35" presStyleCnt="40"/>
      <dgm:spPr/>
    </dgm:pt>
    <dgm:pt modelId="{525AC837-3505-4670-8AEE-13A9ADF2DEC2}" type="pres">
      <dgm:prSet presAssocID="{57904D1F-B0FB-4F14-99D6-C047892B2CFE}" presName="hierRoot2" presStyleCnt="0">
        <dgm:presLayoutVars>
          <dgm:hierBranch val="init"/>
        </dgm:presLayoutVars>
      </dgm:prSet>
      <dgm:spPr/>
    </dgm:pt>
    <dgm:pt modelId="{EAFFEB10-8DA0-4BA4-89BC-78CB5673C770}" type="pres">
      <dgm:prSet presAssocID="{57904D1F-B0FB-4F14-99D6-C047892B2CFE}" presName="rootComposite" presStyleCnt="0"/>
      <dgm:spPr/>
    </dgm:pt>
    <dgm:pt modelId="{6B512A7C-297A-4860-BAF5-FE2532ED9904}" type="pres">
      <dgm:prSet presAssocID="{57904D1F-B0FB-4F14-99D6-C047892B2CFE}" presName="rootText" presStyleLbl="node1" presStyleIdx="4" presStyleCnt="9" custScaleX="106735" custScaleY="121966" custLinFactX="-500000" custLinFactY="147588" custLinFactNeighborX="-577866" custLinFactNeighborY="200000">
        <dgm:presLayoutVars>
          <dgm:chMax/>
          <dgm:chPref val="3"/>
        </dgm:presLayoutVars>
      </dgm:prSet>
      <dgm:spPr/>
    </dgm:pt>
    <dgm:pt modelId="{A541A800-1F11-447D-B19F-E5FFCFA8DDA8}" type="pres">
      <dgm:prSet presAssocID="{57904D1F-B0FB-4F14-99D6-C047892B2CFE}" presName="titleText2" presStyleLbl="fgAcc1" presStyleIdx="4" presStyleCnt="9" custLinFactX="-597624" custLinFactY="500000" custLinFactNeighborX="-600000" custLinFactNeighborY="542768">
        <dgm:presLayoutVars>
          <dgm:chMax val="0"/>
          <dgm:chPref val="0"/>
        </dgm:presLayoutVars>
      </dgm:prSet>
      <dgm:spPr/>
    </dgm:pt>
    <dgm:pt modelId="{AFCD6A29-CD52-47FD-9C4D-0CD7D5D74F27}" type="pres">
      <dgm:prSet presAssocID="{57904D1F-B0FB-4F14-99D6-C047892B2CFE}" presName="rootConnector" presStyleLbl="node4" presStyleIdx="0" presStyleCnt="0"/>
      <dgm:spPr/>
    </dgm:pt>
    <dgm:pt modelId="{31B66016-7F3A-4914-9923-C1E032694B45}" type="pres">
      <dgm:prSet presAssocID="{57904D1F-B0FB-4F14-99D6-C047892B2CFE}" presName="hierChild4" presStyleCnt="0"/>
      <dgm:spPr/>
    </dgm:pt>
    <dgm:pt modelId="{96435886-DBBD-4C26-9546-7425B32A7C63}" type="pres">
      <dgm:prSet presAssocID="{82B0FDFB-41D0-43D5-BFBE-A230DF9D1369}" presName="Name37" presStyleLbl="parChTrans1D4" presStyleIdx="36" presStyleCnt="40"/>
      <dgm:spPr/>
    </dgm:pt>
    <dgm:pt modelId="{1FEBB34C-EF16-42FA-91DD-505C8579D939}" type="pres">
      <dgm:prSet presAssocID="{56FA4DBD-293D-4238-8907-7D9EDB2ABB18}" presName="hierRoot2" presStyleCnt="0">
        <dgm:presLayoutVars>
          <dgm:hierBranch val="init"/>
        </dgm:presLayoutVars>
      </dgm:prSet>
      <dgm:spPr/>
    </dgm:pt>
    <dgm:pt modelId="{441CA7F7-DE41-47FE-80CE-D5DF3102C701}" type="pres">
      <dgm:prSet presAssocID="{56FA4DBD-293D-4238-8907-7D9EDB2ABB18}" presName="rootComposite" presStyleCnt="0"/>
      <dgm:spPr/>
    </dgm:pt>
    <dgm:pt modelId="{5440FD5A-9975-461E-B39D-E46E05716847}" type="pres">
      <dgm:prSet presAssocID="{56FA4DBD-293D-4238-8907-7D9EDB2ABB18}" presName="rootText" presStyleLbl="node1" presStyleIdx="5" presStyleCnt="9" custScaleX="106735" custScaleY="121966" custLinFactX="-440154" custLinFactY="147588" custLinFactNeighborX="-500000" custLinFactNeighborY="200000">
        <dgm:presLayoutVars>
          <dgm:chMax/>
          <dgm:chPref val="3"/>
        </dgm:presLayoutVars>
      </dgm:prSet>
      <dgm:spPr/>
    </dgm:pt>
    <dgm:pt modelId="{38D7F3F2-2A46-444D-9C83-58A126AF6621}" type="pres">
      <dgm:prSet presAssocID="{56FA4DBD-293D-4238-8907-7D9EDB2ABB18}" presName="titleText2" presStyleLbl="fgAcc1" presStyleIdx="5" presStyleCnt="9" custLinFactX="-500000" custLinFactY="500000" custLinFactNeighborX="-544607" custLinFactNeighborY="542768">
        <dgm:presLayoutVars>
          <dgm:chMax val="0"/>
          <dgm:chPref val="0"/>
        </dgm:presLayoutVars>
      </dgm:prSet>
      <dgm:spPr/>
    </dgm:pt>
    <dgm:pt modelId="{AF4424C2-E829-4423-82C1-063EB95B5339}" type="pres">
      <dgm:prSet presAssocID="{56FA4DBD-293D-4238-8907-7D9EDB2ABB18}" presName="rootConnector" presStyleLbl="node4" presStyleIdx="0" presStyleCnt="0"/>
      <dgm:spPr/>
    </dgm:pt>
    <dgm:pt modelId="{8E7E5A54-00AC-4E37-A15C-5A8FAEA0F1A1}" type="pres">
      <dgm:prSet presAssocID="{56FA4DBD-293D-4238-8907-7D9EDB2ABB18}" presName="hierChild4" presStyleCnt="0"/>
      <dgm:spPr/>
    </dgm:pt>
    <dgm:pt modelId="{54D51230-E746-47FD-9E55-9CBA732F9E28}" type="pres">
      <dgm:prSet presAssocID="{56FA4DBD-293D-4238-8907-7D9EDB2ABB18}" presName="hierChild5" presStyleCnt="0"/>
      <dgm:spPr/>
    </dgm:pt>
    <dgm:pt modelId="{148EA31B-0FB6-471B-9A21-59CD73A0539A}" type="pres">
      <dgm:prSet presAssocID="{5BB72981-9370-4797-B489-BF8F5572E9EE}" presName="Name37" presStyleLbl="parChTrans1D4" presStyleIdx="37" presStyleCnt="40"/>
      <dgm:spPr/>
    </dgm:pt>
    <dgm:pt modelId="{2738B2C5-5290-4F67-AF8E-BEBCC5FA22CD}" type="pres">
      <dgm:prSet presAssocID="{7089A554-251A-4843-8CD9-60BDA411B373}" presName="hierRoot2" presStyleCnt="0">
        <dgm:presLayoutVars>
          <dgm:hierBranch val="init"/>
        </dgm:presLayoutVars>
      </dgm:prSet>
      <dgm:spPr/>
    </dgm:pt>
    <dgm:pt modelId="{BB4A5EB1-92FB-480C-ACAB-E7DDAB8FBE29}" type="pres">
      <dgm:prSet presAssocID="{7089A554-251A-4843-8CD9-60BDA411B373}" presName="rootComposite" presStyleCnt="0"/>
      <dgm:spPr/>
    </dgm:pt>
    <dgm:pt modelId="{48E08753-A8BD-42EE-971F-F7DF34864B1F}" type="pres">
      <dgm:prSet presAssocID="{7089A554-251A-4843-8CD9-60BDA411B373}" presName="rootText" presStyleLbl="node1" presStyleIdx="6" presStyleCnt="9" custScaleX="106735" custScaleY="121966" custLinFactX="-440154" custLinFactY="147588" custLinFactNeighborX="-500000" custLinFactNeighborY="200000">
        <dgm:presLayoutVars>
          <dgm:chMax/>
          <dgm:chPref val="3"/>
        </dgm:presLayoutVars>
      </dgm:prSet>
      <dgm:spPr/>
    </dgm:pt>
    <dgm:pt modelId="{13BB6B1A-2656-4772-ABB6-C459243740FB}" type="pres">
      <dgm:prSet presAssocID="{7089A554-251A-4843-8CD9-60BDA411B373}" presName="titleText2" presStyleLbl="fgAcc1" presStyleIdx="6" presStyleCnt="9" custLinFactX="-500000" custLinFactY="500000" custLinFactNeighborX="-544607" custLinFactNeighborY="542768">
        <dgm:presLayoutVars>
          <dgm:chMax val="0"/>
          <dgm:chPref val="0"/>
        </dgm:presLayoutVars>
      </dgm:prSet>
      <dgm:spPr/>
    </dgm:pt>
    <dgm:pt modelId="{3A0A435A-CC1B-4E65-9E6A-B154424C8000}" type="pres">
      <dgm:prSet presAssocID="{7089A554-251A-4843-8CD9-60BDA411B373}" presName="rootConnector" presStyleLbl="node4" presStyleIdx="0" presStyleCnt="0"/>
      <dgm:spPr/>
    </dgm:pt>
    <dgm:pt modelId="{66410B57-09CA-4CFE-AE44-FE897A2F6979}" type="pres">
      <dgm:prSet presAssocID="{7089A554-251A-4843-8CD9-60BDA411B373}" presName="hierChild4" presStyleCnt="0"/>
      <dgm:spPr/>
    </dgm:pt>
    <dgm:pt modelId="{EB48E5AE-0DCA-41F5-B9C0-5FE926C28288}" type="pres">
      <dgm:prSet presAssocID="{7089A554-251A-4843-8CD9-60BDA411B373}" presName="hierChild5" presStyleCnt="0"/>
      <dgm:spPr/>
    </dgm:pt>
    <dgm:pt modelId="{5DA87E45-328B-4EF4-84BA-374B09403657}" type="pres">
      <dgm:prSet presAssocID="{8BBC0F54-EDC0-4CD1-9792-2AEA75B3DDBD}" presName="Name37" presStyleLbl="parChTrans1D4" presStyleIdx="38" presStyleCnt="40"/>
      <dgm:spPr/>
    </dgm:pt>
    <dgm:pt modelId="{93D1E292-681D-41B7-BBD4-7F6C66325619}" type="pres">
      <dgm:prSet presAssocID="{086FCA39-D3FD-40E0-9E32-3119AF87F605}" presName="hierRoot2" presStyleCnt="0">
        <dgm:presLayoutVars>
          <dgm:hierBranch val="init"/>
        </dgm:presLayoutVars>
      </dgm:prSet>
      <dgm:spPr/>
    </dgm:pt>
    <dgm:pt modelId="{DE360ACD-286C-431C-BA41-23AA51829FB0}" type="pres">
      <dgm:prSet presAssocID="{086FCA39-D3FD-40E0-9E32-3119AF87F605}" presName="rootComposite" presStyleCnt="0"/>
      <dgm:spPr/>
    </dgm:pt>
    <dgm:pt modelId="{EF899526-D203-4D8D-8E73-0AF53BE8533B}" type="pres">
      <dgm:prSet presAssocID="{086FCA39-D3FD-40E0-9E32-3119AF87F605}" presName="rootText" presStyleLbl="node1" presStyleIdx="7" presStyleCnt="9" custScaleX="106735" custScaleY="121966" custLinFactX="-600000" custLinFactY="230041" custLinFactNeighborX="-606079" custLinFactNeighborY="300000">
        <dgm:presLayoutVars>
          <dgm:chMax/>
          <dgm:chPref val="3"/>
        </dgm:presLayoutVars>
      </dgm:prSet>
      <dgm:spPr/>
    </dgm:pt>
    <dgm:pt modelId="{EC2F9CEE-39BC-42C5-B1C9-E96B7B3404A9}" type="pres">
      <dgm:prSet presAssocID="{086FCA39-D3FD-40E0-9E32-3119AF87F605}" presName="titleText2" presStyleLbl="fgAcc1" presStyleIdx="7" presStyleCnt="9" custLinFactX="-640087" custLinFactY="790098" custLinFactNeighborX="-700000" custLinFactNeighborY="800000">
        <dgm:presLayoutVars>
          <dgm:chMax val="0"/>
          <dgm:chPref val="0"/>
        </dgm:presLayoutVars>
      </dgm:prSet>
      <dgm:spPr/>
    </dgm:pt>
    <dgm:pt modelId="{EA7CE8B6-BBF5-46C3-9669-FE2EAFE662EF}" type="pres">
      <dgm:prSet presAssocID="{086FCA39-D3FD-40E0-9E32-3119AF87F605}" presName="rootConnector" presStyleLbl="node4" presStyleIdx="0" presStyleCnt="0"/>
      <dgm:spPr/>
    </dgm:pt>
    <dgm:pt modelId="{E701644F-5A74-4277-89FE-7BE796DDB6F4}" type="pres">
      <dgm:prSet presAssocID="{086FCA39-D3FD-40E0-9E32-3119AF87F605}" presName="hierChild4" presStyleCnt="0"/>
      <dgm:spPr/>
    </dgm:pt>
    <dgm:pt modelId="{41907E83-9C38-4E04-AA57-E3ED6877BB90}" type="pres">
      <dgm:prSet presAssocID="{086FCA39-D3FD-40E0-9E32-3119AF87F605}" presName="hierChild5" presStyleCnt="0"/>
      <dgm:spPr/>
    </dgm:pt>
    <dgm:pt modelId="{649E1391-B547-48FF-8B74-DF60096DE8FE}" type="pres">
      <dgm:prSet presAssocID="{4A68D6BD-BCCD-4F39-A741-B939ADE95D65}" presName="Name37" presStyleLbl="parChTrans1D4" presStyleIdx="39" presStyleCnt="40"/>
      <dgm:spPr/>
    </dgm:pt>
    <dgm:pt modelId="{37DF6BC3-4A3C-4674-9690-464E0E3019DC}" type="pres">
      <dgm:prSet presAssocID="{B14BA358-B22E-4A3D-8E88-E7598B928FEE}" presName="hierRoot2" presStyleCnt="0">
        <dgm:presLayoutVars>
          <dgm:hierBranch val="init"/>
        </dgm:presLayoutVars>
      </dgm:prSet>
      <dgm:spPr/>
    </dgm:pt>
    <dgm:pt modelId="{CEC0A679-8E1F-48B9-8206-E99EF6BFF541}" type="pres">
      <dgm:prSet presAssocID="{B14BA358-B22E-4A3D-8E88-E7598B928FEE}" presName="rootComposite" presStyleCnt="0"/>
      <dgm:spPr/>
    </dgm:pt>
    <dgm:pt modelId="{2DBAB68A-3514-4E0C-8C1F-488E5F549507}" type="pres">
      <dgm:prSet presAssocID="{B14BA358-B22E-4A3D-8E88-E7598B928FEE}" presName="rootText" presStyleLbl="node1" presStyleIdx="8" presStyleCnt="9" custScaleX="106735" custScaleY="121966" custLinFactX="-600000" custLinFactY="230041" custLinFactNeighborX="-610159" custLinFactNeighborY="300000">
        <dgm:presLayoutVars>
          <dgm:chMax/>
          <dgm:chPref val="3"/>
        </dgm:presLayoutVars>
      </dgm:prSet>
      <dgm:spPr/>
    </dgm:pt>
    <dgm:pt modelId="{2AB93C3C-8475-4ABF-BA9E-97D3DC9F9805}" type="pres">
      <dgm:prSet presAssocID="{B14BA358-B22E-4A3D-8E88-E7598B928FEE}" presName="titleText2" presStyleLbl="fgAcc1" presStyleIdx="8" presStyleCnt="9" custLinFactX="-644620" custLinFactY="790098" custLinFactNeighborX="-700000" custLinFactNeighborY="800000">
        <dgm:presLayoutVars>
          <dgm:chMax val="0"/>
          <dgm:chPref val="0"/>
        </dgm:presLayoutVars>
      </dgm:prSet>
      <dgm:spPr/>
    </dgm:pt>
    <dgm:pt modelId="{3F08423B-D502-42B7-B4DF-C96F14FE0E4C}" type="pres">
      <dgm:prSet presAssocID="{B14BA358-B22E-4A3D-8E88-E7598B928FEE}" presName="rootConnector" presStyleLbl="node4" presStyleIdx="0" presStyleCnt="0"/>
      <dgm:spPr/>
    </dgm:pt>
    <dgm:pt modelId="{6855A68D-183D-4339-844B-09C0B350145D}" type="pres">
      <dgm:prSet presAssocID="{B14BA358-B22E-4A3D-8E88-E7598B928FEE}" presName="hierChild4" presStyleCnt="0"/>
      <dgm:spPr/>
    </dgm:pt>
    <dgm:pt modelId="{FD2233B8-A231-4618-8DD1-4E30AC889783}" type="pres">
      <dgm:prSet presAssocID="{B14BA358-B22E-4A3D-8E88-E7598B928FEE}" presName="hierChild5" presStyleCnt="0"/>
      <dgm:spPr/>
    </dgm:pt>
    <dgm:pt modelId="{5D06AD4D-3658-45F7-A598-EF05D585DA68}" type="pres">
      <dgm:prSet presAssocID="{57904D1F-B0FB-4F14-99D6-C047892B2CFE}" presName="hierChild5" presStyleCnt="0"/>
      <dgm:spPr/>
    </dgm:pt>
    <dgm:pt modelId="{55818070-8DB9-4D56-95EB-25069B75311C}" type="pres">
      <dgm:prSet presAssocID="{ACE7CC79-1698-46BD-B992-80A0C4050DF1}" presName="hierChild7" presStyleCnt="0"/>
      <dgm:spPr/>
    </dgm:pt>
    <dgm:pt modelId="{5BD1CCE0-2047-49D6-A1DB-158A735E4EC2}" type="pres">
      <dgm:prSet presAssocID="{83922024-0CDB-4D00-9ACE-94FA6FC15385}" presName="Name96" presStyleLbl="parChTrans1D2" presStyleIdx="1" presStyleCnt="2"/>
      <dgm:spPr/>
    </dgm:pt>
    <dgm:pt modelId="{F6B381B6-CEEE-4428-A2BE-30E886CD023D}" type="pres">
      <dgm:prSet presAssocID="{A68BD893-45DA-4022-A508-E5DE8E2A9D0B}" presName="hierRoot3" presStyleCnt="0">
        <dgm:presLayoutVars>
          <dgm:hierBranch val="init"/>
        </dgm:presLayoutVars>
      </dgm:prSet>
      <dgm:spPr/>
    </dgm:pt>
    <dgm:pt modelId="{D940E50D-643F-4A51-8A56-1C3E89C36221}" type="pres">
      <dgm:prSet presAssocID="{A68BD893-45DA-4022-A508-E5DE8E2A9D0B}" presName="rootComposite3" presStyleCnt="0"/>
      <dgm:spPr/>
    </dgm:pt>
    <dgm:pt modelId="{2E7024C7-3905-40CD-A3EF-073CB0CA5849}" type="pres">
      <dgm:prSet presAssocID="{A68BD893-45DA-4022-A508-E5DE8E2A9D0B}" presName="rootText3" presStyleLbl="asst1" presStyleIdx="34" presStyleCnt="35" custScaleX="135333" custScaleY="121966" custLinFactX="-600000" custLinFactY="-150053" custLinFactNeighborX="-624260" custLinFactNeighborY="-200000">
        <dgm:presLayoutVars>
          <dgm:chPref val="3"/>
        </dgm:presLayoutVars>
      </dgm:prSet>
      <dgm:spPr/>
    </dgm:pt>
    <dgm:pt modelId="{273CF52D-266D-4B56-8502-F06582F3B834}" type="pres">
      <dgm:prSet presAssocID="{A68BD893-45DA-4022-A508-E5DE8E2A9D0B}" presName="titleText3" presStyleLbl="fgAcc2" presStyleIdx="34" presStyleCnt="35" custLinFactX="-647075" custLinFactY="-500000" custLinFactNeighborX="-700000" custLinFactNeighborY="-565187">
        <dgm:presLayoutVars>
          <dgm:chMax val="0"/>
          <dgm:chPref val="0"/>
        </dgm:presLayoutVars>
      </dgm:prSet>
      <dgm:spPr/>
    </dgm:pt>
    <dgm:pt modelId="{174928D6-7652-4813-B1EF-FDE089435B48}" type="pres">
      <dgm:prSet presAssocID="{A68BD893-45DA-4022-A508-E5DE8E2A9D0B}" presName="rootConnector3" presStyleLbl="asst1" presStyleIdx="34" presStyleCnt="35"/>
      <dgm:spPr/>
    </dgm:pt>
    <dgm:pt modelId="{EAAE28D3-CC97-4F0B-ACA2-9422040719FF}" type="pres">
      <dgm:prSet presAssocID="{A68BD893-45DA-4022-A508-E5DE8E2A9D0B}" presName="hierChild6" presStyleCnt="0"/>
      <dgm:spPr/>
    </dgm:pt>
    <dgm:pt modelId="{EB64BE0D-62CD-4356-961E-8B462B2D9A99}" type="pres">
      <dgm:prSet presAssocID="{A68BD893-45DA-4022-A508-E5DE8E2A9D0B}" presName="hierChild7" presStyleCnt="0"/>
      <dgm:spPr/>
    </dgm:pt>
  </dgm:ptLst>
  <dgm:cxnLst>
    <dgm:cxn modelId="{E3F8C700-24F3-44CF-BFC5-29F51D4A43C4}" type="presOf" srcId="{B4107A67-C540-4F9B-B230-0EEC8F7FFE9C}" destId="{91A8CABC-D4B4-4C4E-B2FF-AEA5FA198A48}" srcOrd="0" destOrd="0" presId="urn:microsoft.com/office/officeart/2008/layout/NameandTitleOrganizationalChart"/>
    <dgm:cxn modelId="{B25CB801-06BD-4B7C-9AC2-B7ABDD298815}" type="presOf" srcId="{F33601A3-6949-4786-A45B-38DDE287D366}" destId="{89D53BE7-A1FC-4E1B-A298-A3AC858DC009}" srcOrd="0" destOrd="0" presId="urn:microsoft.com/office/officeart/2008/layout/NameandTitleOrganizationalChart"/>
    <dgm:cxn modelId="{11610E02-A25F-44E9-85EA-0F8FF7AAAD8D}" type="presOf" srcId="{BFBEE9ED-3C30-4C74-8504-D2300408F234}" destId="{9B330EBC-409C-4080-A386-F8C949F31BD8}" srcOrd="1" destOrd="0" presId="urn:microsoft.com/office/officeart/2008/layout/NameandTitleOrganizationalChart"/>
    <dgm:cxn modelId="{829A6302-F130-4CB5-9044-E3041A5C0DA4}" type="presOf" srcId="{235A493D-D755-40F7-9481-A1E84B471A7E}" destId="{8871B700-5798-47B2-B4F6-8578CA1733F4}" srcOrd="1" destOrd="0" presId="urn:microsoft.com/office/officeart/2008/layout/NameandTitleOrganizationalChart"/>
    <dgm:cxn modelId="{2CBD4505-EE83-4FD1-BBD5-86FEE6B39931}" type="presOf" srcId="{45716140-A904-475E-A0FE-19C57B0F7FB8}" destId="{A215AE72-67BE-4289-B764-CD8A17B65A10}" srcOrd="0" destOrd="0" presId="urn:microsoft.com/office/officeart/2008/layout/NameandTitleOrganizationalChart"/>
    <dgm:cxn modelId="{96CB7C0A-B272-42DE-A242-A950C5AB0DB5}" type="presOf" srcId="{8329FA22-CE88-4EF6-8D87-701A121EF340}" destId="{1009B6ED-9B17-4E32-9D68-14BFE8957BFE}" srcOrd="1" destOrd="0" presId="urn:microsoft.com/office/officeart/2008/layout/NameandTitleOrganizationalChart"/>
    <dgm:cxn modelId="{A8E5D10A-FFCC-405C-B1C0-AEBC7FB39F2B}" type="presOf" srcId="{D2543BB1-682B-4EAC-966C-F98D54BA8AA6}" destId="{57FED035-9176-499C-B886-AF23494F2102}" srcOrd="0" destOrd="0" presId="urn:microsoft.com/office/officeart/2008/layout/NameandTitleOrganizationalChart"/>
    <dgm:cxn modelId="{9EB90F0C-A28C-4884-9ED5-4F429D3160B0}" type="presOf" srcId="{3A317B4D-3C86-453D-B8CB-D3522AA5B9B7}" destId="{0390EB3D-A382-468A-8F38-BFCBE7DE0FCD}" srcOrd="1" destOrd="0" presId="urn:microsoft.com/office/officeart/2008/layout/NameandTitleOrganizationalChart"/>
    <dgm:cxn modelId="{4605E70E-5018-4229-93D3-8A42884F50DE}" type="presOf" srcId="{F89B36A1-BB0E-47A1-B113-62AA6C362755}" destId="{0370ABC3-3565-42D2-9246-5EFD077E9AB3}" srcOrd="0" destOrd="0" presId="urn:microsoft.com/office/officeart/2008/layout/NameandTitleOrganizationalChart"/>
    <dgm:cxn modelId="{1506250F-07B4-4A15-B93B-75E0FDA16E66}" srcId="{C39B72A8-7CBD-44B6-AC56-FE5D43909C23}" destId="{E0FF5D03-B70C-4466-ACB5-F52AC7F2A8FE}" srcOrd="1" destOrd="0" parTransId="{A2B305E6-19E6-42C4-B7D3-EDEEC681F9FE}" sibTransId="{FF01052A-042D-428F-AE17-350763F1D453}"/>
    <dgm:cxn modelId="{19359D0F-D83F-4BB0-BA37-4202BC36344B}" type="presOf" srcId="{6360C2A4-CAAD-406A-8E33-1485ADF66235}" destId="{C26FDD80-9E73-49A5-96DE-D9781005A008}" srcOrd="0" destOrd="0" presId="urn:microsoft.com/office/officeart/2008/layout/NameandTitleOrganizationalChart"/>
    <dgm:cxn modelId="{191FE60F-F7DB-43C5-AFF0-A835DD574B8C}" type="presOf" srcId="{BD0B57F6-A060-4622-BFBB-7920A5F37BCB}" destId="{AD3EB540-7FB1-48BF-8CDC-F42E1B5866F6}" srcOrd="1" destOrd="0" presId="urn:microsoft.com/office/officeart/2008/layout/NameandTitleOrganizationalChart"/>
    <dgm:cxn modelId="{5DC00110-068B-41F1-9455-E26915ACFC5B}" type="presOf" srcId="{1A5D55EC-29BE-479E-AD65-1E45CCCB6658}" destId="{0A3D8AC7-426F-4FBA-88F4-D36C3F6E54B8}" srcOrd="0" destOrd="0" presId="urn:microsoft.com/office/officeart/2008/layout/NameandTitleOrganizationalChart"/>
    <dgm:cxn modelId="{5D767310-94C5-4F6D-906C-4773517DAD7B}" type="presOf" srcId="{423EC75D-A42C-424B-A86D-E6078A16FF07}" destId="{3845AE94-5DEC-4FDD-99F4-80B0D5B5FCE7}" srcOrd="0" destOrd="0" presId="urn:microsoft.com/office/officeart/2008/layout/NameandTitleOrganizationalChart"/>
    <dgm:cxn modelId="{ABCEB511-C8D1-45C1-94AF-57D1307AADC6}" srcId="{F0DD5214-0967-4880-AF60-77CE5D5DA651}" destId="{543E7C24-8755-43D2-AA0C-945F2CF8924B}" srcOrd="2" destOrd="0" parTransId="{9B9A9739-426E-444E-814B-903CCD478DBC}" sibTransId="{A9F0605E-707E-4EC8-B7C2-185945F5AAD2}"/>
    <dgm:cxn modelId="{46FA4213-EF19-4A13-B963-C583678122F4}" type="presOf" srcId="{62298833-6A14-4D53-9770-DEF41DC22F81}" destId="{49D8E1B1-7D24-4CEC-B6BC-5DE9277F0A10}" srcOrd="0" destOrd="0" presId="urn:microsoft.com/office/officeart/2008/layout/NameandTitleOrganizationalChart"/>
    <dgm:cxn modelId="{F7436613-255A-49D0-B95C-624EDE03AFB8}" type="presOf" srcId="{F89B36A1-BB0E-47A1-B113-62AA6C362755}" destId="{1E06561D-0F75-498F-A030-2983207452D6}" srcOrd="1" destOrd="0" presId="urn:microsoft.com/office/officeart/2008/layout/NameandTitleOrganizationalChart"/>
    <dgm:cxn modelId="{E0C94F13-0671-4C70-B5ED-C3AAF1548EE6}" type="presOf" srcId="{A5B16D08-ACC8-4646-82D2-AF0B253E58BA}" destId="{F49CA99E-DBC1-4E18-925E-CFD5E7EC3D2E}" srcOrd="0" destOrd="0" presId="urn:microsoft.com/office/officeart/2008/layout/NameandTitleOrganizationalChart"/>
    <dgm:cxn modelId="{0CF4CB13-2821-4BEA-994D-451F4A70BAA2}" type="presOf" srcId="{086FCA39-D3FD-40E0-9E32-3119AF87F605}" destId="{EF899526-D203-4D8D-8E73-0AF53BE8533B}" srcOrd="0" destOrd="0" presId="urn:microsoft.com/office/officeart/2008/layout/NameandTitleOrganizationalChart"/>
    <dgm:cxn modelId="{7B778F15-F2C6-4B33-B365-85DCBF203F3F}" srcId="{74DE7EEB-22B1-4188-9E6B-702219B76576}" destId="{F33601A3-6949-4786-A45B-38DDE287D366}" srcOrd="0" destOrd="0" parTransId="{CBC6910E-51C9-4884-B879-E99CDDDA81F6}" sibTransId="{C916B5FC-2E75-4647-8059-30017CD6B9B8}"/>
    <dgm:cxn modelId="{C072F315-84E3-4383-8AD6-2197A349B4E0}" type="presOf" srcId="{83922024-0CDB-4D00-9ACE-94FA6FC15385}" destId="{5BD1CCE0-2047-49D6-A1DB-158A735E4EC2}" srcOrd="0" destOrd="0" presId="urn:microsoft.com/office/officeart/2008/layout/NameandTitleOrganizationalChart"/>
    <dgm:cxn modelId="{A4691B16-9F24-41DD-A49E-F2C56E737119}" type="presOf" srcId="{8C0628A3-9921-49B2-9A47-B7EFC25EB61C}" destId="{8CAE8EBC-D02A-4781-BB58-26A10CD0C7F6}" srcOrd="1" destOrd="0" presId="urn:microsoft.com/office/officeart/2008/layout/NameandTitleOrganizationalChart"/>
    <dgm:cxn modelId="{CB069A17-C7E3-44B1-8C15-D267B821201E}" type="presOf" srcId="{B43C64CC-E32E-4E7E-A0D7-E9406DCD8AC5}" destId="{D1E67E3E-5290-4C9A-85F6-33FCCA4A0898}" srcOrd="1" destOrd="0" presId="urn:microsoft.com/office/officeart/2008/layout/NameandTitleOrganizationalChart"/>
    <dgm:cxn modelId="{36BF6B18-9BE0-4BB6-8846-97B8B163CFBF}" type="presOf" srcId="{8CCAEF29-7D26-49A0-BE6C-DDE0495A47DA}" destId="{9B2AE692-B8FA-44FE-8D21-23D792466B4E}" srcOrd="0" destOrd="0" presId="urn:microsoft.com/office/officeart/2008/layout/NameandTitleOrganizationalChart"/>
    <dgm:cxn modelId="{99987918-0C5A-4F6D-868B-64CC79C6AE44}" type="presOf" srcId="{8C0628A3-9921-49B2-9A47-B7EFC25EB61C}" destId="{433ED7E2-7253-4E0F-B018-28280E8F7CBA}" srcOrd="0" destOrd="0" presId="urn:microsoft.com/office/officeart/2008/layout/NameandTitleOrganizationalChart"/>
    <dgm:cxn modelId="{1335C918-9011-4E24-A150-FC986D54BE19}" type="presOf" srcId="{9B9A9739-426E-444E-814B-903CCD478DBC}" destId="{AD8D50EF-BF43-4130-B68C-D5BAE07A4B7A}" srcOrd="0" destOrd="0" presId="urn:microsoft.com/office/officeart/2008/layout/NameandTitleOrganizationalChart"/>
    <dgm:cxn modelId="{51FDD418-4FBA-4301-B7B1-A9289E69E8C3}" type="presOf" srcId="{E0FF5D03-B70C-4466-ACB5-F52AC7F2A8FE}" destId="{39979447-52CA-4D43-9304-E69C1C864488}" srcOrd="0" destOrd="0" presId="urn:microsoft.com/office/officeart/2008/layout/NameandTitleOrganizationalChart"/>
    <dgm:cxn modelId="{2FA7AD1F-E179-417D-A4E2-2F200B8D115B}" type="presOf" srcId="{B14BA358-B22E-4A3D-8E88-E7598B928FEE}" destId="{2DBAB68A-3514-4E0C-8C1F-488E5F549507}" srcOrd="0" destOrd="0" presId="urn:microsoft.com/office/officeart/2008/layout/NameandTitleOrganizationalChart"/>
    <dgm:cxn modelId="{A119D31F-CD4A-4AFA-BD53-49B97859116C}" type="presOf" srcId="{CFB797B7-DEE4-4209-B715-317A88D6EDF3}" destId="{0989E9D4-EDA1-4594-A66E-1C240CAEFF5E}" srcOrd="0" destOrd="0" presId="urn:microsoft.com/office/officeart/2008/layout/NameandTitleOrganizationalChart"/>
    <dgm:cxn modelId="{8D19E61F-C679-4695-808F-7E06C1C56917}" type="presOf" srcId="{F0BA975B-850B-415F-89E6-CC4314AD6D67}" destId="{2A0A3838-B398-4C1F-978A-96874AACA59A}" srcOrd="0" destOrd="0" presId="urn:microsoft.com/office/officeart/2008/layout/NameandTitleOrganizationalChart"/>
    <dgm:cxn modelId="{C7F47D22-3EF2-4061-8803-ED7AD6CD5AC5}" type="presOf" srcId="{543E7C24-8755-43D2-AA0C-945F2CF8924B}" destId="{892A3B76-DEC1-409C-819A-1D1E8B53405D}" srcOrd="0" destOrd="0" presId="urn:microsoft.com/office/officeart/2008/layout/NameandTitleOrganizationalChart"/>
    <dgm:cxn modelId="{374A3C23-D882-46DB-AAE1-0A53F8CF11A3}" type="presOf" srcId="{74DE7EEB-22B1-4188-9E6B-702219B76576}" destId="{DF03A83C-CD99-4FCB-9BC2-479A12A46E7F}" srcOrd="0" destOrd="0" presId="urn:microsoft.com/office/officeart/2008/layout/NameandTitleOrganizationalChart"/>
    <dgm:cxn modelId="{DF0E9325-DC84-40C8-9315-6BB201DAE9BA}" type="presOf" srcId="{57904D1F-B0FB-4F14-99D6-C047892B2CFE}" destId="{AFCD6A29-CD52-47FD-9C4D-0CD7D5D74F27}" srcOrd="1" destOrd="0" presId="urn:microsoft.com/office/officeart/2008/layout/NameandTitleOrganizationalChart"/>
    <dgm:cxn modelId="{789CA828-01BF-466E-8C1D-569062B6B120}" type="presOf" srcId="{8A8B1310-043E-4BA6-85C3-593352698A75}" destId="{73594E67-E6FD-4863-8604-F24D643F9412}" srcOrd="0" destOrd="0" presId="urn:microsoft.com/office/officeart/2008/layout/NameandTitleOrganizationalChart"/>
    <dgm:cxn modelId="{B4B0A52B-1FA3-49D8-BF1F-2483180C91E2}" type="presOf" srcId="{086FCA39-D3FD-40E0-9E32-3119AF87F605}" destId="{EA7CE8B6-BBF5-46C3-9669-FE2EAFE662EF}" srcOrd="1" destOrd="0" presId="urn:microsoft.com/office/officeart/2008/layout/NameandTitleOrganizationalChart"/>
    <dgm:cxn modelId="{8D9BC630-D372-4D9E-AAE9-E0A6A6C01D10}" type="presOf" srcId="{26AA8D50-D620-479A-99EF-5CC228D52956}" destId="{EC2F9CEE-39BC-42C5-B1C9-E96B7B3404A9}" srcOrd="0" destOrd="0" presId="urn:microsoft.com/office/officeart/2008/layout/NameandTitleOrganizationalChart"/>
    <dgm:cxn modelId="{1E1D9D31-EEDF-41AA-B581-2AEDBEAFAB67}" type="presOf" srcId="{A06D4963-8293-44B0-9779-FCFF4F4BD714}" destId="{2AB93C3C-8475-4ABF-BA9E-97D3DC9F9805}" srcOrd="0" destOrd="0" presId="urn:microsoft.com/office/officeart/2008/layout/NameandTitleOrganizationalChart"/>
    <dgm:cxn modelId="{B589DE31-3808-414E-9F9B-9177F0B11E8B}" type="presOf" srcId="{A68BD893-45DA-4022-A508-E5DE8E2A9D0B}" destId="{174928D6-7652-4813-B1EF-FDE089435B48}" srcOrd="1" destOrd="0" presId="urn:microsoft.com/office/officeart/2008/layout/NameandTitleOrganizationalChart"/>
    <dgm:cxn modelId="{B32A4E32-6281-494C-A717-647D87CAECE1}" type="presOf" srcId="{BFBEE9ED-3C30-4C74-8504-D2300408F234}" destId="{29147640-609D-483B-A610-E5BC081A838B}" srcOrd="0" destOrd="0" presId="urn:microsoft.com/office/officeart/2008/layout/NameandTitleOrganizationalChart"/>
    <dgm:cxn modelId="{65F72334-7C16-4D9E-9889-46C2C214C6C1}" type="presOf" srcId="{A2B305E6-19E6-42C4-B7D3-EDEEC681F9FE}" destId="{EEA3F098-5714-460B-8544-51635ADB42F5}" srcOrd="0" destOrd="0" presId="urn:microsoft.com/office/officeart/2008/layout/NameandTitleOrganizationalChart"/>
    <dgm:cxn modelId="{9D369534-BDA9-42EF-A319-284F5232F986}" type="presOf" srcId="{1A06935C-4FB1-4BB4-8008-9737CCA2C1B7}" destId="{C80ADC5F-8B8A-4F27-9B6D-8D13C3713226}" srcOrd="0" destOrd="0" presId="urn:microsoft.com/office/officeart/2008/layout/NameandTitleOrganizationalChart"/>
    <dgm:cxn modelId="{D2939F35-BE8F-4CD2-9DC2-9E65585E5F59}" type="presOf" srcId="{235A493D-D755-40F7-9481-A1E84B471A7E}" destId="{B9F6D8C4-35FC-4589-9975-D9FF873C9CA2}" srcOrd="0" destOrd="0" presId="urn:microsoft.com/office/officeart/2008/layout/NameandTitleOrganizationalChart"/>
    <dgm:cxn modelId="{8C4C9C37-A39C-4BEF-B127-4DDA74C3C70E}" srcId="{C39B72A8-7CBD-44B6-AC56-FE5D43909C23}" destId="{24BB49E3-0598-4E0A-9B5E-BB51DE689148}" srcOrd="2" destOrd="0" parTransId="{A5B16D08-ACC8-4646-82D2-AF0B253E58BA}" sibTransId="{65CEBB31-2C54-4AF2-B7CA-ED8479277A4D}"/>
    <dgm:cxn modelId="{4FFA2439-5BCF-4AEC-9C98-C4C64E9BCEE1}" type="presOf" srcId="{BE2803B5-6358-4BBF-A9D7-DC58DC37AF9B}" destId="{FBF2A468-62C7-4388-A4B9-C373D23C2CE8}" srcOrd="0" destOrd="0" presId="urn:microsoft.com/office/officeart/2008/layout/NameandTitleOrganizationalChart"/>
    <dgm:cxn modelId="{97276239-8AAC-42CF-B0F3-8334D677E69E}" type="presOf" srcId="{75DB3EA7-F10E-48FC-B738-152558D9CD92}" destId="{87B46EB2-9166-4C35-9C7D-F989AF514B44}" srcOrd="0" destOrd="0" presId="urn:microsoft.com/office/officeart/2008/layout/NameandTitleOrganizationalChart"/>
    <dgm:cxn modelId="{E7986639-B3F6-44C7-9EFA-DBB7BC48157A}" type="presOf" srcId="{F0DD5214-0967-4880-AF60-77CE5D5DA651}" destId="{A01267F6-6F29-40F2-8E1F-3900F2731DCE}" srcOrd="0" destOrd="0" presId="urn:microsoft.com/office/officeart/2008/layout/NameandTitleOrganizationalChart"/>
    <dgm:cxn modelId="{A56C903A-AFB1-4A98-9725-D7A41558C4C2}" type="presOf" srcId="{C7D6B7D2-5DD2-4AEF-ABE9-0A53F45F39D5}" destId="{686CC118-C91C-4021-9E0F-203AE932A002}" srcOrd="0" destOrd="0" presId="urn:microsoft.com/office/officeart/2008/layout/NameandTitleOrganizationalChart"/>
    <dgm:cxn modelId="{3025943D-B6A7-4C7F-AECB-2E2AB2FD1075}" type="presOf" srcId="{93FAD3B1-3123-45FD-8DD6-63424558364F}" destId="{8C883EF0-12E6-4B05-A7B6-938C186AED39}" srcOrd="0" destOrd="0" presId="urn:microsoft.com/office/officeart/2008/layout/NameandTitleOrganizationalChart"/>
    <dgm:cxn modelId="{3646DA3D-2E17-42AC-8D05-F3B39045EEC4}" srcId="{3A317B4D-3C86-453D-B8CB-D3522AA5B9B7}" destId="{8329FA22-CE88-4EF6-8D87-701A121EF340}" srcOrd="0" destOrd="0" parTransId="{462BA97E-19FB-451E-9D2E-5D2F0427351D}" sibTransId="{16B20DC8-A3E1-4139-AA5B-39C61B126B7D}"/>
    <dgm:cxn modelId="{13BA463E-4732-4C6D-9488-096114472C5D}" type="presOf" srcId="{51724E7E-E7A4-449D-8D8E-A71EF2176B0D}" destId="{9800E023-91E0-48B2-BA8F-57DA5FB90185}" srcOrd="0" destOrd="0" presId="urn:microsoft.com/office/officeart/2008/layout/NameandTitleOrganizationalChart"/>
    <dgm:cxn modelId="{08F32440-F9FC-499C-8C49-DA4D99D3C77F}" type="presOf" srcId="{65CEBB31-2C54-4AF2-B7CA-ED8479277A4D}" destId="{5BA378C4-3DFA-4700-8183-83EA3F1070B4}" srcOrd="0" destOrd="0" presId="urn:microsoft.com/office/officeart/2008/layout/NameandTitleOrganizationalChart"/>
    <dgm:cxn modelId="{E3DB8740-1E87-45C2-9C3C-2BE92F6999A8}" type="presOf" srcId="{ACE7CC79-1698-46BD-B992-80A0C4050DF1}" destId="{5C51FC6A-D318-47EC-B3D1-5F1E9A0EA5FF}" srcOrd="0" destOrd="0" presId="urn:microsoft.com/office/officeart/2008/layout/NameandTitleOrganizationalChart"/>
    <dgm:cxn modelId="{F67CF440-87D8-42A9-9700-9AC9150F1C4E}" type="presOf" srcId="{ACA1FBBD-7E9D-4A34-8AF8-003315B41CFD}" destId="{8392FBD0-ED15-4C4D-A592-4C5DCBBC14C9}" srcOrd="0" destOrd="0" presId="urn:microsoft.com/office/officeart/2008/layout/NameandTitleOrganizationalChart"/>
    <dgm:cxn modelId="{214AFD5B-47E1-4541-8914-B45AEBD97FC4}" srcId="{FFE435F6-5AD4-4F7C-8B09-944CA8948435}" destId="{6F99BFAC-99A7-4409-9EAB-E4A21CEFEDCE}" srcOrd="1" destOrd="0" parTransId="{81FB0B74-C616-4B9E-89A3-4C4F3A431D97}" sibTransId="{EFF3B0BF-D8D5-4780-946E-96616EF3751F}"/>
    <dgm:cxn modelId="{19D19A5C-530F-486F-8F1C-7423243EE130}" srcId="{3A7C7CD3-8395-4179-BDE1-9C948BD56F64}" destId="{519AC7BC-E830-452E-AB3F-01C7CB8E75E8}" srcOrd="0" destOrd="0" parTransId="{B5F6B7EB-4133-47EA-BBAA-694CE44DA791}" sibTransId="{3EF1FAEF-B885-415D-99F0-92173E004385}"/>
    <dgm:cxn modelId="{16E5045D-91BA-4E58-AA3B-B8A2900A302B}" type="presOf" srcId="{4E936703-749D-4E6B-A6A2-990F04C4BDD0}" destId="{28F364F5-48D3-489E-978C-395EA2717C1E}" srcOrd="0" destOrd="0" presId="urn:microsoft.com/office/officeart/2008/layout/NameandTitleOrganizationalChart"/>
    <dgm:cxn modelId="{F4645B5F-C79E-4888-94D2-17DEBC2F7366}" type="presOf" srcId="{4A68D6BD-BCCD-4F39-A741-B939ADE95D65}" destId="{649E1391-B547-48FF-8B74-DF60096DE8FE}" srcOrd="0" destOrd="0" presId="urn:microsoft.com/office/officeart/2008/layout/NameandTitleOrganizationalChart"/>
    <dgm:cxn modelId="{8D861960-1842-429F-BC55-2BD040347B88}" type="presOf" srcId="{767CC646-D9DA-4435-80D2-AC861F3E9223}" destId="{A541A800-1F11-447D-B19F-E5FFCFA8DDA8}" srcOrd="0" destOrd="0" presId="urn:microsoft.com/office/officeart/2008/layout/NameandTitleOrganizationalChart"/>
    <dgm:cxn modelId="{FCC1DC61-C355-4AD4-B3C3-C08982F262EB}" srcId="{7EFDB6BC-4C5F-4925-8D06-DC3278DE1EB6}" destId="{F0DD5214-0967-4880-AF60-77CE5D5DA651}" srcOrd="0" destOrd="0" parTransId="{685711DF-D28C-4F35-BD64-0EE776887EBA}" sibTransId="{CFB797B7-DEE4-4209-B715-317A88D6EDF3}"/>
    <dgm:cxn modelId="{B1B17B62-C299-4CAB-A7E7-E4A58B86B903}" type="presOf" srcId="{75CDA835-5F52-4CFF-B47E-D37387C78E86}" destId="{2CACC33D-44BF-444C-AE54-A5BB1914D84F}" srcOrd="0" destOrd="0" presId="urn:microsoft.com/office/officeart/2008/layout/NameandTitleOrganizationalChart"/>
    <dgm:cxn modelId="{BF5EB264-F4EB-4BDB-ADB2-3B5AC2B38F9B}" type="presOf" srcId="{FEE844CE-71BB-444E-844D-EF77EA1D67B4}" destId="{F1F2B2D3-424F-4590-A740-437704425D20}" srcOrd="0" destOrd="0" presId="urn:microsoft.com/office/officeart/2008/layout/NameandTitleOrganizationalChart"/>
    <dgm:cxn modelId="{38D13365-5187-474E-A6D4-F0943CA89042}" type="presOf" srcId="{C81ECB6E-A5A8-4264-8589-9C9ABF06FFC1}" destId="{4C314D62-EC16-470F-9D0F-60E9ED40E277}" srcOrd="0" destOrd="0" presId="urn:microsoft.com/office/officeart/2008/layout/NameandTitleOrganizationalChart"/>
    <dgm:cxn modelId="{CCF00646-3FC0-4DDE-9CC0-FAF380A946DA}" srcId="{8CCAEF29-7D26-49A0-BE6C-DDE0495A47DA}" destId="{A870E7C2-D863-4665-BBA6-82962300ADD8}" srcOrd="1" destOrd="0" parTransId="{4E936703-749D-4E6B-A6A2-990F04C4BDD0}" sibTransId="{E659F983-CD4B-4F11-B6BB-F6ABE816EF2F}"/>
    <dgm:cxn modelId="{258F3166-AACA-40E1-9BB0-68724FE51B29}" type="presOf" srcId="{B43C64CC-E32E-4E7E-A0D7-E9406DCD8AC5}" destId="{F2022576-149A-4191-8895-F1E47A6FA1B0}" srcOrd="0" destOrd="0" presId="urn:microsoft.com/office/officeart/2008/layout/NameandTitleOrganizationalChart"/>
    <dgm:cxn modelId="{B53DFC67-8568-4724-899A-14B1B6CC709D}" type="presOf" srcId="{ACE7CC79-1698-46BD-B992-80A0C4050DF1}" destId="{F055A9EF-C8D5-4AB6-99BD-AA33C313C783}" srcOrd="1" destOrd="0" presId="urn:microsoft.com/office/officeart/2008/layout/NameandTitleOrganizationalChart"/>
    <dgm:cxn modelId="{16B42448-B334-4CC8-A4CF-1A1F4E61086F}" type="presOf" srcId="{3EF1FAEF-B885-415D-99F0-92173E004385}" destId="{9B2DCA9C-D67A-42B5-A2FD-039ACC613E2C}" srcOrd="0" destOrd="0" presId="urn:microsoft.com/office/officeart/2008/layout/NameandTitleOrganizationalChart"/>
    <dgm:cxn modelId="{52EEF468-534D-4F13-8E0C-C1F5BEB7A8D6}" type="presOf" srcId="{BD0B57F6-A060-4622-BFBB-7920A5F37BCB}" destId="{E695F562-BE88-4F6E-8E29-C7A9726DFB79}" srcOrd="0" destOrd="0" presId="urn:microsoft.com/office/officeart/2008/layout/NameandTitleOrganizationalChart"/>
    <dgm:cxn modelId="{53980D49-57B9-44B2-89CA-C318CF3A8953}" type="presOf" srcId="{FD198F6C-CC42-47EE-BCB6-AD53B3048BA5}" destId="{A0EEB256-D72C-4C5C-84E9-EE5F9AB0012D}" srcOrd="0" destOrd="0" presId="urn:microsoft.com/office/officeart/2008/layout/NameandTitleOrganizationalChart"/>
    <dgm:cxn modelId="{22FAA169-E139-42B6-9B7C-C1F68BAF86A7}" srcId="{423EC75D-A42C-424B-A86D-E6078A16FF07}" destId="{CFDA6383-6FF8-41A3-931E-AA8CA5025D0F}" srcOrd="0" destOrd="0" parTransId="{98335E1E-74DA-45E9-BA55-7F0B397310ED}" sibTransId="{3C8E7375-BF97-4FD3-82A5-BE8ED69748C5}"/>
    <dgm:cxn modelId="{F8EC796A-76E0-4F0E-B804-35196AE2BC76}" type="presOf" srcId="{E659F983-CD4B-4F11-B6BB-F6ABE816EF2F}" destId="{AED55DB7-4D7F-4599-849C-AAB56E213266}" srcOrd="0" destOrd="0" presId="urn:microsoft.com/office/officeart/2008/layout/NameandTitleOrganizationalChart"/>
    <dgm:cxn modelId="{E1C0866A-84DE-42E3-9646-2D044522BA7F}" type="presOf" srcId="{60FF36FA-C00C-43C1-B093-B7F542945712}" destId="{77837E89-255B-4B62-AE57-10E3A612D77D}" srcOrd="0" destOrd="0" presId="urn:microsoft.com/office/officeart/2008/layout/NameandTitleOrganizationalChart"/>
    <dgm:cxn modelId="{6C6DF66A-367E-4125-A60D-A089894D42C5}" srcId="{6F99BFAC-99A7-4409-9EAB-E4A21CEFEDCE}" destId="{C6238F57-0388-42E6-9FA4-3254B03B2959}" srcOrd="0" destOrd="0" parTransId="{6360C2A4-CAAD-406A-8E33-1485ADF66235}" sibTransId="{ACA1FBBD-7E9D-4A34-8AF8-003315B41CFD}"/>
    <dgm:cxn modelId="{83FAEF6B-F407-404A-8808-7D81A9C706A1}" srcId="{F0DD5214-0967-4880-AF60-77CE5D5DA651}" destId="{EE95FC49-0852-4573-9F6B-A5ECCE07BD5B}" srcOrd="1" destOrd="0" parTransId="{00874DFE-8A74-44BD-B6E0-0276CD064A61}" sibTransId="{02A9D3FA-3570-441E-B3DA-48E89F511C14}"/>
    <dgm:cxn modelId="{21CF264C-A5F9-4E83-916F-BEFCC3A5A73A}" srcId="{57904D1F-B0FB-4F14-99D6-C047892B2CFE}" destId="{7089A554-251A-4843-8CD9-60BDA411B373}" srcOrd="1" destOrd="0" parTransId="{5BB72981-9370-4797-B489-BF8F5572E9EE}" sibTransId="{CD3B27A7-840A-4207-9442-17ACD65109FE}"/>
    <dgm:cxn modelId="{84C6804D-3F6F-4017-A546-F3012A97BF99}" type="presOf" srcId="{EFF3B0BF-D8D5-4780-946E-96616EF3751F}" destId="{A1CF6850-32E9-4E2C-8A9B-048A4089FC6A}" srcOrd="0" destOrd="0" presId="urn:microsoft.com/office/officeart/2008/layout/NameandTitleOrganizationalChart"/>
    <dgm:cxn modelId="{B8289D6D-0FCD-4322-B000-EBA70716D2FC}" type="presOf" srcId="{C39B72A8-7CBD-44B6-AC56-FE5D43909C23}" destId="{CD2FFACC-DD17-4FFA-BC7A-7FE68EAC703D}" srcOrd="1" destOrd="0" presId="urn:microsoft.com/office/officeart/2008/layout/NameandTitleOrganizationalChart"/>
    <dgm:cxn modelId="{C0AA0A4E-24A9-45E4-AF97-B027DDB57223}" type="presOf" srcId="{C81ECB6E-A5A8-4264-8589-9C9ABF06FFC1}" destId="{E9012237-BC8C-4CAD-886A-0DBFDFF7D4B7}" srcOrd="1" destOrd="0" presId="urn:microsoft.com/office/officeart/2008/layout/NameandTitleOrganizationalChart"/>
    <dgm:cxn modelId="{9B42464E-196D-4092-8285-70F2521CFB3D}" type="presOf" srcId="{A68BD893-45DA-4022-A508-E5DE8E2A9D0B}" destId="{2E7024C7-3905-40CD-A3EF-073CB0CA5849}" srcOrd="0" destOrd="0" presId="urn:microsoft.com/office/officeart/2008/layout/NameandTitleOrganizationalChart"/>
    <dgm:cxn modelId="{EA39954E-1EBD-4272-80B5-A64DB3D429D1}" srcId="{423EC75D-A42C-424B-A86D-E6078A16FF07}" destId="{62298833-6A14-4D53-9770-DEF41DC22F81}" srcOrd="1" destOrd="0" parTransId="{8A8B1310-043E-4BA6-85C3-593352698A75}" sibTransId="{FD198F6C-CC42-47EE-BCB6-AD53B3048BA5}"/>
    <dgm:cxn modelId="{FFD0A36E-DC04-4DC5-91A0-1D768E3D9616}" type="presOf" srcId="{29843ECA-56B2-4C3D-8500-F45C18ABCA64}" destId="{303EDB9C-4ABE-4680-A752-74CC44697B84}" srcOrd="0" destOrd="0" presId="urn:microsoft.com/office/officeart/2008/layout/NameandTitleOrganizationalChart"/>
    <dgm:cxn modelId="{A1FEC26F-FA52-4821-A924-455286531C00}" srcId="{AABD3C79-ABF3-40F9-AC9A-6DD6C45EE91C}" destId="{ACE7CC79-1698-46BD-B992-80A0C4050DF1}" srcOrd="1" destOrd="0" parTransId="{1353951E-3039-4A89-B574-ECA8C03D5E74}" sibTransId="{8C52F95B-F324-4057-A965-00408752EA6B}"/>
    <dgm:cxn modelId="{CEBA1951-14CE-4A90-BA9A-CBE426641A96}" type="presOf" srcId="{B14BA358-B22E-4A3D-8E88-E7598B928FEE}" destId="{3F08423B-D502-42B7-B4DF-C96F14FE0E4C}" srcOrd="1" destOrd="0" presId="urn:microsoft.com/office/officeart/2008/layout/NameandTitleOrganizationalChart"/>
    <dgm:cxn modelId="{03379151-E2F5-4347-BF1D-6A025BDA162E}" type="presOf" srcId="{BE2CFE36-343D-4931-947B-83690EB93C90}" destId="{A7F0CB11-8F81-4ED8-B586-B6F95A0EF9D5}" srcOrd="1" destOrd="0" presId="urn:microsoft.com/office/officeart/2008/layout/NameandTitleOrganizationalChart"/>
    <dgm:cxn modelId="{3C469D52-E751-4FEF-9CC0-CE58B3FB4468}" type="presOf" srcId="{0DD1AF98-89E6-446C-851A-8804378C5771}" destId="{E1CCFD62-B002-4B48-BC60-1CF9FEB14034}" srcOrd="0" destOrd="0" presId="urn:microsoft.com/office/officeart/2008/layout/NameandTitleOrganizationalChart"/>
    <dgm:cxn modelId="{994EE372-AB39-4861-BB5D-D96E5E491B35}" type="presOf" srcId="{3A317B4D-3C86-453D-B8CB-D3522AA5B9B7}" destId="{2B1085F0-587E-4B89-BA1A-965FE7667C6F}" srcOrd="0" destOrd="0" presId="urn:microsoft.com/office/officeart/2008/layout/NameandTitleOrganizationalChart"/>
    <dgm:cxn modelId="{F6FBF852-510E-4AEC-A3FE-2997B6982C14}" type="presOf" srcId="{395EC010-4D64-496E-91BD-A8E019DB3926}" destId="{75EA2A0D-899C-4AA3-8694-09E17D38CD6D}" srcOrd="0" destOrd="0" presId="urn:microsoft.com/office/officeart/2008/layout/NameandTitleOrganizationalChart"/>
    <dgm:cxn modelId="{5F503153-7C46-4D69-B8F2-30738F7FFB1C}" type="presOf" srcId="{C6238F57-0388-42E6-9FA4-3254B03B2959}" destId="{AE99FF9E-979D-4232-B4B3-341AF43C6C5B}" srcOrd="1" destOrd="0" presId="urn:microsoft.com/office/officeart/2008/layout/NameandTitleOrganizationalChart"/>
    <dgm:cxn modelId="{5F91DF73-BA62-4B4D-BC54-3561AFA2425B}" type="presOf" srcId="{E4D44C87-9ABD-4BA9-A169-FCADCEAC6774}" destId="{29F3D05E-4CC5-4970-A34F-5CF350D88EAD}" srcOrd="0" destOrd="0" presId="urn:microsoft.com/office/officeart/2008/layout/NameandTitleOrganizationalChart"/>
    <dgm:cxn modelId="{B927FE53-342D-44F5-A810-31D145782B25}" type="presOf" srcId="{02A9D3FA-3570-441E-B3DA-48E89F511C14}" destId="{0D79357F-50D1-4257-AC88-46B4135A515D}" srcOrd="0" destOrd="0" presId="urn:microsoft.com/office/officeart/2008/layout/NameandTitleOrganizationalChart"/>
    <dgm:cxn modelId="{50A70074-C65F-456F-8A0F-3E84D5723609}" type="presOf" srcId="{A870E7C2-D863-4665-BBA6-82962300ADD8}" destId="{D05D1B3B-8E21-47CB-AC98-8596BD5F93F6}" srcOrd="1" destOrd="0" presId="urn:microsoft.com/office/officeart/2008/layout/NameandTitleOrganizationalChart"/>
    <dgm:cxn modelId="{B5171355-831A-41EF-B39B-3417935B4607}" type="presOf" srcId="{01FB5054-6FC9-4FC6-B986-D2BEED2BC6F7}" destId="{72770960-BF03-4491-BE9F-6668F3FB6326}" srcOrd="1" destOrd="0" presId="urn:microsoft.com/office/officeart/2008/layout/NameandTitleOrganizationalChart"/>
    <dgm:cxn modelId="{91CF2A55-6B8E-4017-A9A2-479A0CE26B13}" type="presOf" srcId="{8329FA22-CE88-4EF6-8D87-701A121EF340}" destId="{056D612E-5021-49E9-8DB0-0B5063E94305}" srcOrd="0" destOrd="0" presId="urn:microsoft.com/office/officeart/2008/layout/NameandTitleOrganizationalChart"/>
    <dgm:cxn modelId="{AAD8C355-5D3B-4141-813D-B64C14BA9CA2}" type="presOf" srcId="{19BEFC34-A620-4888-9E20-253A0245F902}" destId="{C7FF145F-80A3-4B2B-A616-F1A7B8111D16}" srcOrd="0" destOrd="0" presId="urn:microsoft.com/office/officeart/2008/layout/NameandTitleOrganizationalChart"/>
    <dgm:cxn modelId="{2595F155-3541-4A53-B0D7-5E0637DECC43}" type="presOf" srcId="{75CDA835-5F52-4CFF-B47E-D37387C78E86}" destId="{AF3938B2-FC15-416C-B220-013E68F3421C}" srcOrd="1" destOrd="0" presId="urn:microsoft.com/office/officeart/2008/layout/NameandTitleOrganizationalChart"/>
    <dgm:cxn modelId="{32E62257-C34A-4F78-98CA-2B50070D2DDE}" type="presOf" srcId="{FFE435F6-5AD4-4F7C-8B09-944CA8948435}" destId="{F03DD136-99E5-47B4-A7C6-B7159AD683BD}" srcOrd="1" destOrd="0" presId="urn:microsoft.com/office/officeart/2008/layout/NameandTitleOrganizationalChart"/>
    <dgm:cxn modelId="{24559757-349B-42B5-B2E0-875FD9E6BC05}" type="presOf" srcId="{744BABB5-0B4A-45AB-B2DA-94256804504E}" destId="{7E1A2B4C-145C-4357-9233-426316965550}" srcOrd="0" destOrd="0" presId="urn:microsoft.com/office/officeart/2008/layout/NameandTitleOrganizationalChart"/>
    <dgm:cxn modelId="{40BBDF78-97AF-456D-9CCF-B5C6B3995641}" type="presOf" srcId="{7089A554-251A-4843-8CD9-60BDA411B373}" destId="{48E08753-A8BD-42EE-971F-F7DF34864B1F}" srcOrd="0" destOrd="0" presId="urn:microsoft.com/office/officeart/2008/layout/NameandTitleOrganizationalChart"/>
    <dgm:cxn modelId="{45AF0679-D9EE-417A-81FE-CC6A0A8E3B3F}" type="presOf" srcId="{CBC6910E-51C9-4884-B879-E99CDDDA81F6}" destId="{FD7A723C-C738-4BA7-94D4-E1C59879AFAB}" srcOrd="0" destOrd="0" presId="urn:microsoft.com/office/officeart/2008/layout/NameandTitleOrganizationalChart"/>
    <dgm:cxn modelId="{6597797A-0495-48C8-A3D3-2B541819F509}" type="presOf" srcId="{AF72C1B1-0D59-4198-A472-648A81D8CA82}" destId="{3C8D0A6D-5BD6-46EE-9B9D-53917568F04C}" srcOrd="0" destOrd="0" presId="urn:microsoft.com/office/officeart/2008/layout/NameandTitleOrganizationalChart"/>
    <dgm:cxn modelId="{8AF2597C-7740-4309-8E55-F04AAAD11F97}" srcId="{6F99BFAC-99A7-4409-9EAB-E4A21CEFEDCE}" destId="{F89B36A1-BB0E-47A1-B113-62AA6C362755}" srcOrd="1" destOrd="0" parTransId="{F790B2DB-BEF4-46C0-9BAE-37B3C30ED982}" sibTransId="{B06E6C61-1F9F-4AEF-A0CD-0ED0DAE272F3}"/>
    <dgm:cxn modelId="{720D227D-4FEA-4AF9-B29B-04BB39A35F7C}" type="presOf" srcId="{7EFDB6BC-4C5F-4925-8D06-DC3278DE1EB6}" destId="{A88ADD29-113E-43E7-A828-2D240E0037BE}" srcOrd="1" destOrd="0" presId="urn:microsoft.com/office/officeart/2008/layout/NameandTitleOrganizationalChart"/>
    <dgm:cxn modelId="{D6FD1C7E-EE1F-4796-8548-6710D0CA9AF8}" srcId="{6F99BFAC-99A7-4409-9EAB-E4A21CEFEDCE}" destId="{01FB5054-6FC9-4FC6-B986-D2BEED2BC6F7}" srcOrd="2" destOrd="0" parTransId="{8383D46B-A11E-40E3-AAC3-DD130A8303EE}" sibTransId="{93FAD3B1-3123-45FD-8DD6-63424558364F}"/>
    <dgm:cxn modelId="{CD77E77E-EF98-427A-B09B-D58BEB936196}" srcId="{519AC7BC-E830-452E-AB3F-01C7CB8E75E8}" destId="{A68BD893-45DA-4022-A508-E5DE8E2A9D0B}" srcOrd="1" destOrd="0" parTransId="{83922024-0CDB-4D00-9ACE-94FA6FC15385}" sibTransId="{6CC4FDB5-FF6C-45F4-A210-A726DD3E804E}"/>
    <dgm:cxn modelId="{5DFD7780-2963-470B-95A7-44F69FE66778}" type="presOf" srcId="{8BBC0F54-EDC0-4CD1-9792-2AEA75B3DDBD}" destId="{5DA87E45-328B-4EF4-84BA-374B09403657}" srcOrd="0" destOrd="0" presId="urn:microsoft.com/office/officeart/2008/layout/NameandTitleOrganizationalChart"/>
    <dgm:cxn modelId="{0B01C681-FAA3-4D5A-AD51-336FDD1CC58E}" srcId="{F33601A3-6949-4786-A45B-38DDE287D366}" destId="{75CDA835-5F52-4CFF-B47E-D37387C78E86}" srcOrd="3" destOrd="0" parTransId="{19BEFC34-A620-4888-9E20-253A0245F902}" sibTransId="{D32BD492-DCE0-432E-8380-BAC5D69273D2}"/>
    <dgm:cxn modelId="{92021B84-A3D0-4E17-B06D-07346E136196}" type="presOf" srcId="{462BA97E-19FB-451E-9D2E-5D2F0427351D}" destId="{3ADE6346-9F13-4290-9DAD-94A70D6FCC59}" srcOrd="0" destOrd="0" presId="urn:microsoft.com/office/officeart/2008/layout/NameandTitleOrganizationalChart"/>
    <dgm:cxn modelId="{C5D77D87-ED66-480A-9D93-4AD033801D24}" srcId="{57904D1F-B0FB-4F14-99D6-C047892B2CFE}" destId="{086FCA39-D3FD-40E0-9E32-3119AF87F605}" srcOrd="2" destOrd="0" parTransId="{8BBC0F54-EDC0-4CD1-9792-2AEA75B3DDBD}" sibTransId="{26AA8D50-D620-479A-99EF-5CC228D52956}"/>
    <dgm:cxn modelId="{AB720788-59D6-4377-B18E-B9B5FD69B1F9}" type="presOf" srcId="{A8F66D63-DB4A-46C4-B4FC-C24CA5E52F60}" destId="{38D7F3F2-2A46-444D-9C83-58A126AF6621}" srcOrd="0" destOrd="0" presId="urn:microsoft.com/office/officeart/2008/layout/NameandTitleOrganizationalChart"/>
    <dgm:cxn modelId="{C75F1289-7338-4B3E-A5B9-7A761D228E12}" srcId="{74DE7EEB-22B1-4188-9E6B-702219B76576}" destId="{C39B72A8-7CBD-44B6-AC56-FE5D43909C23}" srcOrd="1" destOrd="0" parTransId="{51724E7E-E7A4-449D-8D8E-A71EF2176B0D}" sibTransId="{F0BA975B-850B-415F-89E6-CC4314AD6D67}"/>
    <dgm:cxn modelId="{5A6B1589-0E31-4C05-839A-1202205A1D2E}" type="presOf" srcId="{14383BC5-8904-4C13-A9B4-FCAB16CDAD21}" destId="{12B1242F-F25E-49BA-B008-EE3888DF5CCF}" srcOrd="0" destOrd="0" presId="urn:microsoft.com/office/officeart/2008/layout/NameandTitleOrganizationalChart"/>
    <dgm:cxn modelId="{10E8018A-E753-428B-9ED9-6480C2DB7BD9}" type="presOf" srcId="{81FB0B74-C616-4B9E-89A3-4C4F3A431D97}" destId="{88229491-B4A6-47F9-B474-981F8466E35B}" srcOrd="0" destOrd="0" presId="urn:microsoft.com/office/officeart/2008/layout/NameandTitleOrganizationalChart"/>
    <dgm:cxn modelId="{B3E2FA8C-0A71-4F3B-9575-07E1A22BFBD1}" type="presOf" srcId="{1353951E-3039-4A89-B574-ECA8C03D5E74}" destId="{C164B0A4-7C8F-4BB0-9BD7-1059327ECB21}" srcOrd="0" destOrd="0" presId="urn:microsoft.com/office/officeart/2008/layout/NameandTitleOrganizationalChart"/>
    <dgm:cxn modelId="{BF6C6B8E-3273-4697-AA43-C3CD17058F97}" srcId="{519AC7BC-E830-452E-AB3F-01C7CB8E75E8}" destId="{BD0B57F6-A060-4622-BFBB-7920A5F37BCB}" srcOrd="0" destOrd="0" parTransId="{1A06935C-4FB1-4BB4-8008-9737CCA2C1B7}" sibTransId="{2EA1C729-F12B-4C20-B7D5-88E6D3D2135B}"/>
    <dgm:cxn modelId="{4282A98E-77E1-45F7-A309-D18BCBEC900E}" srcId="{BD0B57F6-A060-4622-BFBB-7920A5F37BCB}" destId="{477449C9-2398-4045-9D3B-9DD00BB13D63}" srcOrd="0" destOrd="0" parTransId="{3E9DCC35-3265-4DCB-A843-3C8C858FF9E1}" sibTransId="{60FF36FA-C00C-43C1-B093-B7F542945712}"/>
    <dgm:cxn modelId="{9A4EE58F-0CE2-442A-BC1E-06595B571FC2}" type="presOf" srcId="{62F4A300-F7FD-4EC2-8899-47FC1222B572}" destId="{D777EAD4-FA7D-4C1E-BD4A-2B8808EC2367}" srcOrd="1" destOrd="0" presId="urn:microsoft.com/office/officeart/2008/layout/NameandTitleOrganizationalChart"/>
    <dgm:cxn modelId="{A2EC4490-BD79-4BD4-A649-79D6FB06BBD9}" type="presOf" srcId="{FF01052A-042D-428F-AE17-350763F1D453}" destId="{94A9B828-A488-4931-B6F5-D7172C98FE66}" srcOrd="0" destOrd="0" presId="urn:microsoft.com/office/officeart/2008/layout/NameandTitleOrganizationalChart"/>
    <dgm:cxn modelId="{C3025690-852E-4604-A6C6-2BF209C11805}" type="presOf" srcId="{29F5C2E2-07BC-4483-A176-122733EAD4A9}" destId="{E7B1C81E-243E-48FD-A92E-7EACB2BBD295}" srcOrd="0" destOrd="0" presId="urn:microsoft.com/office/officeart/2008/layout/NameandTitleOrganizationalChart"/>
    <dgm:cxn modelId="{686EE991-BCF4-4A49-A103-C08ABAD6D04A}" type="presOf" srcId="{3E9DCC35-3265-4DCB-A843-3C8C858FF9E1}" destId="{E3A82E1B-FCCF-4B0C-89E7-1196F3311060}" srcOrd="0" destOrd="0" presId="urn:microsoft.com/office/officeart/2008/layout/NameandTitleOrganizationalChart"/>
    <dgm:cxn modelId="{5AEEB593-174B-40DF-90BB-7D6D1A9DD115}" type="presOf" srcId="{7089A554-251A-4843-8CD9-60BDA411B373}" destId="{3A0A435A-CC1B-4E65-9E6A-B154424C8000}" srcOrd="1" destOrd="0" presId="urn:microsoft.com/office/officeart/2008/layout/NameandTitleOrganizationalChart"/>
    <dgm:cxn modelId="{8221BA93-FF65-4042-8E16-7266576EEE78}" type="presOf" srcId="{F0DD5214-0967-4880-AF60-77CE5D5DA651}" destId="{457268D4-5833-4727-9FEC-D9AD7EBE0B68}" srcOrd="1" destOrd="0" presId="urn:microsoft.com/office/officeart/2008/layout/NameandTitleOrganizationalChart"/>
    <dgm:cxn modelId="{B51A4795-7041-453A-9216-2A2F0AEF7F0E}" type="presOf" srcId="{44FAD7B6-E101-4C3F-A932-CB007EB4BEFC}" destId="{A2A20FE5-1FB7-49D9-BA70-15FF1694A562}" srcOrd="0" destOrd="0" presId="urn:microsoft.com/office/officeart/2008/layout/NameandTitleOrganizationalChart"/>
    <dgm:cxn modelId="{40305C96-AA6F-4DC3-A26B-31273AB0FA9F}" type="presOf" srcId="{CFDA6383-6FF8-41A3-931E-AA8CA5025D0F}" destId="{107224EC-B35D-4876-B315-27F3E240F464}" srcOrd="0" destOrd="0" presId="urn:microsoft.com/office/officeart/2008/layout/NameandTitleOrganizationalChart"/>
    <dgm:cxn modelId="{F56A8F96-39E4-4082-9FDC-09B5D0BCC5F7}" srcId="{57904D1F-B0FB-4F14-99D6-C047892B2CFE}" destId="{56FA4DBD-293D-4238-8907-7D9EDB2ABB18}" srcOrd="0" destOrd="0" parTransId="{82B0FDFB-41D0-43D5-BFBE-A230DF9D1369}" sibTransId="{A8F66D63-DB4A-46C4-B4FC-C24CA5E52F60}"/>
    <dgm:cxn modelId="{8D889796-CF01-47BD-9239-94340E77DE07}" type="presOf" srcId="{C1B052FF-2253-4106-B821-F4C636E56AA9}" destId="{36A08004-63D7-47A3-93D3-6CC521ECADB2}" srcOrd="0" destOrd="0" presId="urn:microsoft.com/office/officeart/2008/layout/NameandTitleOrganizationalChart"/>
    <dgm:cxn modelId="{31F80797-07F6-4A5E-9576-F6DAE983BA34}" type="presOf" srcId="{6583E697-5E45-4B7E-9CB6-42DB9A7DC004}" destId="{4774B32C-FB19-4997-8B3F-E99F5B8B02EC}" srcOrd="0" destOrd="0" presId="urn:microsoft.com/office/officeart/2008/layout/NameandTitleOrganizationalChart"/>
    <dgm:cxn modelId="{43F66D97-799D-4BAF-A847-A2E1A994DB37}" type="presOf" srcId="{AABD3C79-ABF3-40F9-AC9A-6DD6C45EE91C}" destId="{EB9E6585-A4F4-4B49-A3AB-8CDBEDEE7C2D}" srcOrd="1" destOrd="0" presId="urn:microsoft.com/office/officeart/2008/layout/NameandTitleOrganizationalChart"/>
    <dgm:cxn modelId="{8BDD2C99-2444-4642-B1A0-20312AB412D3}" type="presOf" srcId="{A0150165-60A8-4E99-86EE-3DD23E9576B7}" destId="{4882C2AE-3619-492E-9CB4-3D652F66DB0F}" srcOrd="0" destOrd="0" presId="urn:microsoft.com/office/officeart/2008/layout/NameandTitleOrganizationalChart"/>
    <dgm:cxn modelId="{7906BF99-D32B-48A0-BC10-B3BDE7EDA31D}" type="presOf" srcId="{16B20DC8-A3E1-4139-AA5B-39C61B126B7D}" destId="{F31D3416-B173-4CE7-82F9-6A7457C1A0CB}" srcOrd="0" destOrd="0" presId="urn:microsoft.com/office/officeart/2008/layout/NameandTitleOrganizationalChart"/>
    <dgm:cxn modelId="{C6CD549A-7368-4BD6-A116-2A32C1C60EE4}" srcId="{3A317B4D-3C86-453D-B8CB-D3522AA5B9B7}" destId="{BFBEE9ED-3C30-4C74-8504-D2300408F234}" srcOrd="2" destOrd="0" parTransId="{B0CC3B60-AC81-4888-9094-4F8BA8AE9CB6}" sibTransId="{5C0A3E38-6494-4C93-BFC6-DE637B6D610D}"/>
    <dgm:cxn modelId="{D3E6FC9A-2542-44F8-A72E-2477A094EA7A}" srcId="{F33601A3-6949-4786-A45B-38DDE287D366}" destId="{18017CD3-3811-4876-AA63-F5900FD92A59}" srcOrd="0" destOrd="0" parTransId="{A9655FB2-12D3-4A6C-8661-5C3DCCBB205D}" sibTransId="{37E5D0FE-E593-4F50-8530-3D0F7FB2545A}"/>
    <dgm:cxn modelId="{692C1F9B-3080-410F-90AA-341185A78DC3}" type="presOf" srcId="{7EFDB6BC-4C5F-4925-8D06-DC3278DE1EB6}" destId="{9F8784EE-CD59-4A3A-A673-1BF1082155A0}" srcOrd="0" destOrd="0" presId="urn:microsoft.com/office/officeart/2008/layout/NameandTitleOrganizationalChart"/>
    <dgm:cxn modelId="{3B4C349D-42E5-44E4-BC64-E98D324B6CC1}" type="presOf" srcId="{B0CC3B60-AC81-4888-9094-4F8BA8AE9CB6}" destId="{2935A3ED-A1D0-4BC7-9F2A-5C4280AB5580}" srcOrd="0" destOrd="0" presId="urn:microsoft.com/office/officeart/2008/layout/NameandTitleOrganizationalChart"/>
    <dgm:cxn modelId="{E20F7FA0-607D-430F-9DF6-5F5FBE93EFC2}" type="presOf" srcId="{62298833-6A14-4D53-9770-DEF41DC22F81}" destId="{6660A679-FC85-4CC5-9312-6771BBA22D7B}" srcOrd="1" destOrd="0" presId="urn:microsoft.com/office/officeart/2008/layout/NameandTitleOrganizationalChart"/>
    <dgm:cxn modelId="{4D336FA1-925F-4B8E-A673-727E9513BDDE}" type="presOf" srcId="{C916B5FC-2E75-4647-8059-30017CD6B9B8}" destId="{D34ECFDF-8ADD-4C8E-BAB8-7B850143AF05}" srcOrd="0" destOrd="0" presId="urn:microsoft.com/office/officeart/2008/layout/NameandTitleOrganizationalChart"/>
    <dgm:cxn modelId="{FE4B68A3-8255-41B9-B9EE-2F9E9BAE498D}" type="presOf" srcId="{EE95FC49-0852-4573-9F6B-A5ECCE07BD5B}" destId="{18E08529-54C9-4EFD-98CA-7836B8EA060A}" srcOrd="1" destOrd="0" presId="urn:microsoft.com/office/officeart/2008/layout/NameandTitleOrganizationalChart"/>
    <dgm:cxn modelId="{5F82C6A3-DEE3-4659-82F2-11CDF9266900}" type="presOf" srcId="{AABD3C79-ABF3-40F9-AC9A-6DD6C45EE91C}" destId="{53F890ED-E232-46C7-99BE-506A92857869}" srcOrd="0" destOrd="0" presId="urn:microsoft.com/office/officeart/2008/layout/NameandTitleOrganizationalChart"/>
    <dgm:cxn modelId="{374CEEA4-DA14-442B-9A6E-931691ADDB73}" srcId="{57904D1F-B0FB-4F14-99D6-C047892B2CFE}" destId="{B14BA358-B22E-4A3D-8E88-E7598B928FEE}" srcOrd="3" destOrd="0" parTransId="{4A68D6BD-BCCD-4F39-A741-B939ADE95D65}" sibTransId="{A06D4963-8293-44B0-9779-FCFF4F4BD714}"/>
    <dgm:cxn modelId="{EB0A8CA8-37EA-4B2F-8027-0DE390242E05}" type="presOf" srcId="{82FB3487-FBB3-4BC8-B0B3-FB5D90290C57}" destId="{AAF927BE-0C5F-481C-8D63-8E4D9A68F6F4}" srcOrd="0" destOrd="0" presId="urn:microsoft.com/office/officeart/2008/layout/NameandTitleOrganizationalChart"/>
    <dgm:cxn modelId="{2050BEA8-7B58-4609-87EC-F367E48E0DDB}" type="presOf" srcId="{5C0A3E38-6494-4C93-BFC6-DE637B6D610D}" destId="{DC4F1DA0-9147-49AA-83A1-850EF176AE3D}" srcOrd="0" destOrd="0" presId="urn:microsoft.com/office/officeart/2008/layout/NameandTitleOrganizationalChart"/>
    <dgm:cxn modelId="{68112DA9-AE6F-4F70-8973-94505C6EAE35}" type="presOf" srcId="{71828EE2-7CEF-434C-9543-309309E0F961}" destId="{9F5761C6-0767-4F6B-B491-AD19FE844334}" srcOrd="0" destOrd="0" presId="urn:microsoft.com/office/officeart/2008/layout/NameandTitleOrganizationalChart"/>
    <dgm:cxn modelId="{F3CB22AA-C50E-4E37-9A86-EB0D894100B4}" srcId="{7EFDB6BC-4C5F-4925-8D06-DC3278DE1EB6}" destId="{423EC75D-A42C-424B-A86D-E6078A16FF07}" srcOrd="1" destOrd="0" parTransId="{75DB3EA7-F10E-48FC-B738-152558D9CD92}" sibTransId="{C1B052FF-2253-4106-B821-F4C636E56AA9}"/>
    <dgm:cxn modelId="{1D8DF9AA-1363-4761-B5D8-1115349CA9F8}" type="presOf" srcId="{A870E7C2-D863-4665-BBA6-82962300ADD8}" destId="{55517009-3B3D-4D6D-A1CD-ACD4FC22A56A}" srcOrd="0" destOrd="0" presId="urn:microsoft.com/office/officeart/2008/layout/NameandTitleOrganizationalChart"/>
    <dgm:cxn modelId="{DA6780AB-B4F4-4969-B44A-4018A2578901}" srcId="{3A317B4D-3C86-453D-B8CB-D3522AA5B9B7}" destId="{B4107A67-C540-4F9B-B230-0EEC8F7FFE9C}" srcOrd="1" destOrd="0" parTransId="{30964C20-01B4-4FC5-8ED4-B9AB14A1A285}" sibTransId="{F5AF0F69-7795-432D-9A8B-CBF54B9DF565}"/>
    <dgm:cxn modelId="{E88DA9AB-266F-4B72-8668-37DCA6CBD4CE}" type="presOf" srcId="{3935F63F-CCEE-43CA-A348-8899A1027EE1}" destId="{F45B4D4F-C057-465C-A4A6-1DA0002F486F}" srcOrd="0" destOrd="0" presId="urn:microsoft.com/office/officeart/2008/layout/NameandTitleOrganizationalChart"/>
    <dgm:cxn modelId="{2A2763AD-2889-4AEC-A78F-92B6286F6BB3}" type="presOf" srcId="{00874DFE-8A74-44BD-B6E0-0276CD064A61}" destId="{C438BBD1-31B7-4D4B-BB50-C51DBCD1B3E7}" srcOrd="0" destOrd="0" presId="urn:microsoft.com/office/officeart/2008/layout/NameandTitleOrganizationalChart"/>
    <dgm:cxn modelId="{1A5008AE-DB18-412E-9776-5629C56B9DD3}" type="presOf" srcId="{9B6E2018-E1FF-4059-8333-EF21CAA24449}" destId="{B4FA10A5-2690-43DC-9873-66691ACD4324}" srcOrd="0" destOrd="0" presId="urn:microsoft.com/office/officeart/2008/layout/NameandTitleOrganizationalChart"/>
    <dgm:cxn modelId="{654AD3AE-FCA3-41BD-A60F-7B82472D2189}" type="presOf" srcId="{EE95FC49-0852-4573-9F6B-A5ECCE07BD5B}" destId="{70FA555D-DF36-45E8-983A-215A585A910A}" srcOrd="0" destOrd="0" presId="urn:microsoft.com/office/officeart/2008/layout/NameandTitleOrganizationalChart"/>
    <dgm:cxn modelId="{1ADEEEAE-8E06-4783-B8F8-6808631FD81A}" srcId="{423EC75D-A42C-424B-A86D-E6078A16FF07}" destId="{0DD1AF98-89E6-446C-851A-8804378C5771}" srcOrd="2" destOrd="0" parTransId="{E4D44C87-9ABD-4BA9-A169-FCADCEAC6774}" sibTransId="{BE2803B5-6358-4BBF-A9D7-DC58DC37AF9B}"/>
    <dgm:cxn modelId="{D14DF8AF-B8FF-47F4-AB7B-CD8AA09BF250}" type="presOf" srcId="{18FE2AF8-A713-4EFA-BB8F-559E5260A831}" destId="{A12D6C92-BC77-41EE-BD7D-CDB4EF540C80}" srcOrd="0" destOrd="0" presId="urn:microsoft.com/office/officeart/2008/layout/NameandTitleOrganizationalChart"/>
    <dgm:cxn modelId="{AC2E0BB0-70FE-40DC-94F5-E740D69E9426}" type="presOf" srcId="{CD3B27A7-840A-4207-9442-17ACD65109FE}" destId="{13BB6B1A-2656-4772-ABB6-C459243740FB}" srcOrd="0" destOrd="0" presId="urn:microsoft.com/office/officeart/2008/layout/NameandTitleOrganizationalChart"/>
    <dgm:cxn modelId="{91C7B3B0-5825-4943-A863-B7C6A7C3EFA8}" type="presOf" srcId="{CFDA6383-6FF8-41A3-931E-AA8CA5025D0F}" destId="{5284D9BE-24E1-4941-AC46-0D206D891D4C}" srcOrd="1" destOrd="0" presId="urn:microsoft.com/office/officeart/2008/layout/NameandTitleOrganizationalChart"/>
    <dgm:cxn modelId="{C0184EB2-0D6F-404D-A633-4D0DEDB9CC11}" type="presOf" srcId="{423EC75D-A42C-424B-A86D-E6078A16FF07}" destId="{6DAB1EAB-3008-43E2-8B98-2F189AC3550D}" srcOrd="1" destOrd="0" presId="urn:microsoft.com/office/officeart/2008/layout/NameandTitleOrganizationalChart"/>
    <dgm:cxn modelId="{4CDD4FB2-08AF-4AC0-AD72-2E68DF500D98}" type="presOf" srcId="{79F379EC-BB3A-4015-B948-0FF5C1151C5B}" destId="{C8C2C86E-8367-4A9A-A834-D05F6B3A20C2}" srcOrd="0" destOrd="0" presId="urn:microsoft.com/office/officeart/2008/layout/NameandTitleOrganizationalChart"/>
    <dgm:cxn modelId="{4A0875B3-008F-49E1-8B01-4C4F6DD0E5D0}" srcId="{477449C9-2398-4045-9D3B-9DD00BB13D63}" destId="{FFE435F6-5AD4-4F7C-8B09-944CA8948435}" srcOrd="1" destOrd="0" parTransId="{71828EE2-7CEF-434C-9543-309309E0F961}" sibTransId="{29F5C2E2-07BC-4483-A176-122733EAD4A9}"/>
    <dgm:cxn modelId="{62308AB4-9CAD-4146-9612-D90B654FBA89}" type="presOf" srcId="{379CF16D-D130-49ED-A5D3-D4A5B66B7698}" destId="{A8F2CA02-B4C7-4F0A-B064-80368BEB6833}" srcOrd="0" destOrd="0" presId="urn:microsoft.com/office/officeart/2008/layout/NameandTitleOrganizationalChart"/>
    <dgm:cxn modelId="{BDB73CB6-AA6C-45AA-9D9A-344D900F22FC}" srcId="{C39B72A8-7CBD-44B6-AC56-FE5D43909C23}" destId="{235A493D-D755-40F7-9481-A1E84B471A7E}" srcOrd="0" destOrd="0" parTransId="{744BABB5-0B4A-45AB-B2DA-94256804504E}" sibTransId="{C7D6B7D2-5DD2-4AEF-ABE9-0A53F45F39D5}"/>
    <dgm:cxn modelId="{B4C7D2B6-D6D9-471D-84A2-35AB0838F1E9}" type="presOf" srcId="{14383BC5-8904-4C13-A9B4-FCAB16CDAD21}" destId="{DC46EA36-0783-4A73-BDFA-5D9029D1460D}" srcOrd="1" destOrd="0" presId="urn:microsoft.com/office/officeart/2008/layout/NameandTitleOrganizationalChart"/>
    <dgm:cxn modelId="{FC7310B9-74DA-4FD8-96B8-488F6AC54597}" srcId="{8CCAEF29-7D26-49A0-BE6C-DDE0495A47DA}" destId="{8C0628A3-9921-49B2-9A47-B7EFC25EB61C}" srcOrd="0" destOrd="0" parTransId="{44FAD7B6-E101-4C3F-A932-CB007EB4BEFC}" sibTransId="{29843ECA-56B2-4C3D-8500-F45C18ABCA64}"/>
    <dgm:cxn modelId="{961093BA-497B-4155-90A8-33BBA797B201}" srcId="{BD0B57F6-A060-4622-BFBB-7920A5F37BCB}" destId="{AABD3C79-ABF3-40F9-AC9A-6DD6C45EE91C}" srcOrd="1" destOrd="0" parTransId="{DD213F9F-833D-4A38-95C6-2146EBFD2572}" sibTransId="{93D975CC-B380-4533-844D-A450EC0974FF}"/>
    <dgm:cxn modelId="{C41335BB-CCA5-47EB-BB67-6573A3B40EEB}" srcId="{8CCAEF29-7D26-49A0-BE6C-DDE0495A47DA}" destId="{14383BC5-8904-4C13-A9B4-FCAB16CDAD21}" srcOrd="2" destOrd="0" parTransId="{7993C588-1B38-4887-99CA-339811DFA663}" sibTransId="{9B6E2018-E1FF-4059-8333-EF21CAA24449}"/>
    <dgm:cxn modelId="{519F41BB-1F2A-4647-A02D-DC3CB6CA75D1}" type="presOf" srcId="{C39B72A8-7CBD-44B6-AC56-FE5D43909C23}" destId="{113D7134-E807-4F8A-AA48-A7CCDB23689F}" srcOrd="0" destOrd="0" presId="urn:microsoft.com/office/officeart/2008/layout/NameandTitleOrganizationalChart"/>
    <dgm:cxn modelId="{771C90BC-0D1B-48AB-898D-D1317315356B}" type="presOf" srcId="{685711DF-D28C-4F35-BD64-0EE776887EBA}" destId="{F2301A5B-1EB1-4189-B4D8-83BA5EDF72CE}" srcOrd="0" destOrd="0" presId="urn:microsoft.com/office/officeart/2008/layout/NameandTitleOrganizationalChart"/>
    <dgm:cxn modelId="{9515CABD-69D7-46E0-AD90-8F566253C132}" type="presOf" srcId="{30964C20-01B4-4FC5-8ED4-B9AB14A1A285}" destId="{0FC4E151-BA57-46EA-8B57-DEB4876EDB3B}" srcOrd="0" destOrd="0" presId="urn:microsoft.com/office/officeart/2008/layout/NameandTitleOrganizationalChart"/>
    <dgm:cxn modelId="{B2FAE1BD-95AF-4D47-9CC1-A2AE668D715A}" type="presOf" srcId="{2EA1C729-F12B-4C20-B7D5-88E6D3D2135B}" destId="{AC2D38E7-CA46-4738-A745-3C7C20DF167C}" srcOrd="0" destOrd="0" presId="urn:microsoft.com/office/officeart/2008/layout/NameandTitleOrganizationalChart"/>
    <dgm:cxn modelId="{88FCF3BD-BD4A-4622-913F-063B6AE7F63D}" srcId="{ACE7CC79-1698-46BD-B992-80A0C4050DF1}" destId="{57904D1F-B0FB-4F14-99D6-C047892B2CFE}" srcOrd="1" destOrd="0" parTransId="{9CE17F5F-74FF-418E-8C53-C08998D19DF3}" sibTransId="{767CC646-D9DA-4435-80D2-AC861F3E9223}"/>
    <dgm:cxn modelId="{539589BE-218E-4D0D-9293-58181B6AD320}" type="presOf" srcId="{56FA4DBD-293D-4238-8907-7D9EDB2ABB18}" destId="{AF4424C2-E829-4423-82C1-063EB95B5339}" srcOrd="1" destOrd="0" presId="urn:microsoft.com/office/officeart/2008/layout/NameandTitleOrganizationalChart"/>
    <dgm:cxn modelId="{676A8BC4-008D-45CC-98D4-D451638CEC9A}" type="presOf" srcId="{477449C9-2398-4045-9D3B-9DD00BB13D63}" destId="{03A7E93A-36C3-49D5-90F1-FBE20D982425}" srcOrd="0" destOrd="0" presId="urn:microsoft.com/office/officeart/2008/layout/NameandTitleOrganizationalChart"/>
    <dgm:cxn modelId="{02E5CDC6-23D8-4EA5-B039-E969B000CA54}" type="presOf" srcId="{8C52F95B-F324-4057-A965-00408752EA6B}" destId="{D693BAF5-3DD6-4EE2-AA92-960812EC23D5}" srcOrd="0" destOrd="0" presId="urn:microsoft.com/office/officeart/2008/layout/NameandTitleOrganizationalChart"/>
    <dgm:cxn modelId="{562577C8-D79C-4E48-934A-7A39A3D3A604}" type="presOf" srcId="{D32BD492-DCE0-432E-8380-BAC5D69273D2}" destId="{FEFE89AB-8FF3-400E-89DE-FEE2CCAA3A5C}" srcOrd="0" destOrd="0" presId="urn:microsoft.com/office/officeart/2008/layout/NameandTitleOrganizationalChart"/>
    <dgm:cxn modelId="{1D3DEAC8-0E2F-419D-8D49-DAF30432B278}" srcId="{477449C9-2398-4045-9D3B-9DD00BB13D63}" destId="{7EFDB6BC-4C5F-4925-8D06-DC3278DE1EB6}" srcOrd="0" destOrd="0" parTransId="{FCE37C3A-424D-4D1F-93DA-BF3A3E9F9C36}" sibTransId="{B2F4F518-EAE2-4842-93DB-481BAEA6DFFD}"/>
    <dgm:cxn modelId="{6A5611C9-FF29-4198-A43B-43554B8AF3E7}" type="presOf" srcId="{56FA4DBD-293D-4238-8907-7D9EDB2ABB18}" destId="{5440FD5A-9975-461E-B39D-E46E05716847}" srcOrd="0" destOrd="0" presId="urn:microsoft.com/office/officeart/2008/layout/NameandTitleOrganizationalChart"/>
    <dgm:cxn modelId="{3CAE3EC9-617E-4318-8B13-B9F2E75E3BCF}" type="presOf" srcId="{93D975CC-B380-4533-844D-A450EC0974FF}" destId="{E5BD52AF-7C40-4AD6-8AE6-F84ED3E2951B}" srcOrd="0" destOrd="0" presId="urn:microsoft.com/office/officeart/2008/layout/NameandTitleOrganizationalChart"/>
    <dgm:cxn modelId="{D725B8C9-52F5-4D2B-BB62-D13ED8F2B861}" type="presOf" srcId="{3A7C7CD3-8395-4179-BDE1-9C948BD56F64}" destId="{11857DBD-7D14-4203-BE72-E76D8906CA15}" srcOrd="0" destOrd="0" presId="urn:microsoft.com/office/officeart/2008/layout/NameandTitleOrganizationalChart"/>
    <dgm:cxn modelId="{9B65FACA-F39C-4A07-B770-6E4C87802D58}" srcId="{AABD3C79-ABF3-40F9-AC9A-6DD6C45EE91C}" destId="{74DE7EEB-22B1-4188-9E6B-702219B76576}" srcOrd="0" destOrd="0" parTransId="{2B52C60E-22EA-44BB-BA4B-A134638FAF7F}" sibTransId="{8F1C18C6-4871-4822-B6E3-7126D1D71516}"/>
    <dgm:cxn modelId="{B3A5FBCA-D046-4573-8EE4-E4953F69F276}" type="presOf" srcId="{B4107A67-C540-4F9B-B230-0EEC8F7FFE9C}" destId="{1E58AA9D-8CFC-4C52-A088-D1A391400FFA}" srcOrd="1" destOrd="0" presId="urn:microsoft.com/office/officeart/2008/layout/NameandTitleOrganizationalChart"/>
    <dgm:cxn modelId="{5FD667CB-C3F1-43EE-9DC5-0B7C46DB6DF7}" type="presOf" srcId="{3585560A-0477-4EBE-B964-8821D391C461}" destId="{517D8E0E-81E2-4F5A-BB4B-4559E9412CF4}" srcOrd="0" destOrd="0" presId="urn:microsoft.com/office/officeart/2008/layout/NameandTitleOrganizationalChart"/>
    <dgm:cxn modelId="{980E60CD-7AA4-41CF-976B-AEEF1EC27C98}" type="presOf" srcId="{0DD1AF98-89E6-446C-851A-8804378C5771}" destId="{0653D183-4DE5-4302-AB22-87F2EE3BFECD}" srcOrd="1" destOrd="0" presId="urn:microsoft.com/office/officeart/2008/layout/NameandTitleOrganizationalChart"/>
    <dgm:cxn modelId="{767695CE-D106-404A-9021-A0552C7B62DD}" type="presOf" srcId="{B06E6C61-1F9F-4AEF-A0CD-0ED0DAE272F3}" destId="{85999665-3A45-4F0A-812C-5A9A3BEA48DD}" srcOrd="0" destOrd="0" presId="urn:microsoft.com/office/officeart/2008/layout/NameandTitleOrganizationalChart"/>
    <dgm:cxn modelId="{7A697AD1-275C-4CA3-9FF5-C8ACE802FE27}" type="presOf" srcId="{6F99BFAC-99A7-4409-9EAB-E4A21CEFEDCE}" destId="{9B1B0182-6A6D-47CC-9F29-8491607AA35D}" srcOrd="0" destOrd="0" presId="urn:microsoft.com/office/officeart/2008/layout/NameandTitleOrganizationalChart"/>
    <dgm:cxn modelId="{F9EBE7D1-5125-4E6C-BC77-BC94BA4C3F97}" type="presOf" srcId="{E0FF5D03-B70C-4466-ACB5-F52AC7F2A8FE}" destId="{581142FF-094A-4301-90D7-5381D7AE8A62}" srcOrd="1" destOrd="0" presId="urn:microsoft.com/office/officeart/2008/layout/NameandTitleOrganizationalChart"/>
    <dgm:cxn modelId="{4DDF0DD2-ADF8-4E4E-AFEB-E220974B1E34}" type="presOf" srcId="{6F99BFAC-99A7-4409-9EAB-E4A21CEFEDCE}" destId="{62AAFF30-BD37-4ACA-8409-2DA6A7155DEB}" srcOrd="1" destOrd="0" presId="urn:microsoft.com/office/officeart/2008/layout/NameandTitleOrganizationalChart"/>
    <dgm:cxn modelId="{ECEEFAD2-94CE-4768-B73B-84833B7D1009}" type="presOf" srcId="{18017CD3-3811-4876-AA63-F5900FD92A59}" destId="{FCE6934D-63D7-442E-BB1E-C64908877834}" srcOrd="1" destOrd="0" presId="urn:microsoft.com/office/officeart/2008/layout/NameandTitleOrganizationalChart"/>
    <dgm:cxn modelId="{9DC7A2D3-A8E7-4E56-B345-D420870FC0C1}" srcId="{F0DD5214-0967-4880-AF60-77CE5D5DA651}" destId="{C81ECB6E-A5A8-4264-8589-9C9ABF06FFC1}" srcOrd="0" destOrd="0" parTransId="{FEE844CE-71BB-444E-844D-EF77EA1D67B4}" sibTransId="{AF72C1B1-0D59-4198-A472-648A81D8CA82}"/>
    <dgm:cxn modelId="{2CECA9D8-C148-4312-85E9-C7379565B98D}" type="presOf" srcId="{F790B2DB-BEF4-46C0-9BAE-37B3C30ED982}" destId="{DD2AC44E-A9A4-468A-9C8B-A1633C82B394}" srcOrd="0" destOrd="0" presId="urn:microsoft.com/office/officeart/2008/layout/NameandTitleOrganizationalChart"/>
    <dgm:cxn modelId="{8F9806DA-29E2-4EE1-BD2A-ED71E92D8260}" srcId="{FFE435F6-5AD4-4F7C-8B09-944CA8948435}" destId="{3A317B4D-3C86-453D-B8CB-D3522AA5B9B7}" srcOrd="0" destOrd="0" parTransId="{395EC010-4D64-496E-91BD-A8E019DB3926}" sibTransId="{A0150165-60A8-4E99-86EE-3DD23E9576B7}"/>
    <dgm:cxn modelId="{5170FFDA-0206-40CA-BAE8-9365DCC6C3D8}" type="presOf" srcId="{519AC7BC-E830-452E-AB3F-01C7CB8E75E8}" destId="{6F7CAC39-AAB2-4C5C-BCFD-BD1C4E890ABC}" srcOrd="1" destOrd="0" presId="urn:microsoft.com/office/officeart/2008/layout/NameandTitleOrganizationalChart"/>
    <dgm:cxn modelId="{050D11DB-48F5-4D7E-8D33-D1F25A4104DE}" type="presOf" srcId="{82FB3487-FBB3-4BC8-B0B3-FB5D90290C57}" destId="{64645A7B-1AE2-4B44-BE07-E8C8F9F686B0}" srcOrd="1" destOrd="0" presId="urn:microsoft.com/office/officeart/2008/layout/NameandTitleOrganizationalChart"/>
    <dgm:cxn modelId="{290FEFDB-B94D-4E6D-8083-5CC116C3CE1D}" type="presOf" srcId="{8383D46B-A11E-40E3-AAC3-DD130A8303EE}" destId="{2765832B-8CC0-4B2C-B8B6-76093E83DCB1}" srcOrd="0" destOrd="0" presId="urn:microsoft.com/office/officeart/2008/layout/NameandTitleOrganizationalChart"/>
    <dgm:cxn modelId="{DAA720DC-5F30-4E23-AD8A-0576408605BE}" type="presOf" srcId="{FCE37C3A-424D-4D1F-93DA-BF3A3E9F9C36}" destId="{31B891E3-E357-4804-8098-71394C01247F}" srcOrd="0" destOrd="0" presId="urn:microsoft.com/office/officeart/2008/layout/NameandTitleOrganizationalChart"/>
    <dgm:cxn modelId="{9FAD77DD-1833-43F1-A35C-E30C767434FF}" type="presOf" srcId="{3C8E7375-BF97-4FD3-82A5-BE8ED69748C5}" destId="{C7293856-7620-4550-9B06-591ADC0B88D5}" srcOrd="0" destOrd="0" presId="urn:microsoft.com/office/officeart/2008/layout/NameandTitleOrganizationalChart"/>
    <dgm:cxn modelId="{4C7B14DE-756E-4584-A1D2-4D319981D2C6}" type="presOf" srcId="{62F4A300-F7FD-4EC2-8899-47FC1222B572}" destId="{4FAF2F7A-3518-4A77-88F3-6A242F9CDBC8}" srcOrd="0" destOrd="0" presId="urn:microsoft.com/office/officeart/2008/layout/NameandTitleOrganizationalChart"/>
    <dgm:cxn modelId="{7CFFF2DF-4347-4A55-9627-E7AB340E7C35}" type="presOf" srcId="{18017CD3-3811-4876-AA63-F5900FD92A59}" destId="{20ECEE2F-1DE4-45E5-B137-81D907CE3BCC}" srcOrd="0" destOrd="0" presId="urn:microsoft.com/office/officeart/2008/layout/NameandTitleOrganizationalChart"/>
    <dgm:cxn modelId="{8C94D1E1-20DF-4FD3-A1AB-8A542D98CF3A}" type="presOf" srcId="{9CE17F5F-74FF-418E-8C53-C08998D19DF3}" destId="{DED6ADAC-E93E-483D-88B7-E3DE17940D2A}" srcOrd="0" destOrd="0" presId="urn:microsoft.com/office/officeart/2008/layout/NameandTitleOrganizationalChart"/>
    <dgm:cxn modelId="{F13538E2-DC76-4BB5-8DC3-1285BA438E24}" type="presOf" srcId="{543E7C24-8755-43D2-AA0C-945F2CF8924B}" destId="{6B3CA30F-E1A3-4EDE-AF37-B05000F11ED6}" srcOrd="1" destOrd="0" presId="urn:microsoft.com/office/officeart/2008/layout/NameandTitleOrganizationalChart"/>
    <dgm:cxn modelId="{2EA798E2-3FB4-438F-A595-DE34B8433D48}" type="presOf" srcId="{C6238F57-0388-42E6-9FA4-3254B03B2959}" destId="{292C5D82-0B34-4286-97D5-6EF9430D34D3}" srcOrd="0" destOrd="0" presId="urn:microsoft.com/office/officeart/2008/layout/NameandTitleOrganizationalChart"/>
    <dgm:cxn modelId="{B805CDE2-18C5-414C-8B04-8DFEE884FA0D}" type="presOf" srcId="{B2F4F518-EAE2-4842-93DB-481BAEA6DFFD}" destId="{156BA49A-91FA-4C11-8218-D8A2B13516A6}" srcOrd="0" destOrd="0" presId="urn:microsoft.com/office/officeart/2008/layout/NameandTitleOrganizationalChart"/>
    <dgm:cxn modelId="{E343D0E2-B0E6-444B-94A8-69862F7A2016}" type="presOf" srcId="{24BB49E3-0598-4E0A-9B5E-BB51DE689148}" destId="{A00C5AF5-E564-4588-81FA-AF7737089FA3}" srcOrd="0" destOrd="0" presId="urn:microsoft.com/office/officeart/2008/layout/NameandTitleOrganizationalChart"/>
    <dgm:cxn modelId="{190243E4-9817-44C5-A098-E99243B99CC6}" type="presOf" srcId="{82B0FDFB-41D0-43D5-BFBE-A230DF9D1369}" destId="{96435886-DBBD-4C26-9546-7425B32A7C63}" srcOrd="0" destOrd="0" presId="urn:microsoft.com/office/officeart/2008/layout/NameandTitleOrganizationalChart"/>
    <dgm:cxn modelId="{D369EEE4-34E7-4333-9F57-2AD67C3A3389}" type="presOf" srcId="{519AC7BC-E830-452E-AB3F-01C7CB8E75E8}" destId="{20C88936-3ACA-42B0-B9CC-E49ECAC27F48}" srcOrd="0" destOrd="0" presId="urn:microsoft.com/office/officeart/2008/layout/NameandTitleOrganizationalChart"/>
    <dgm:cxn modelId="{425539E5-C741-47B9-848C-F1E3160283B6}" type="presOf" srcId="{5BB72981-9370-4797-B489-BF8F5572E9EE}" destId="{148EA31B-0FB6-471B-9A21-59CD73A0539A}" srcOrd="0" destOrd="0" presId="urn:microsoft.com/office/officeart/2008/layout/NameandTitleOrganizationalChart"/>
    <dgm:cxn modelId="{8CFA8EE6-AAA3-420F-A8C2-07BE70A1A530}" srcId="{C39B72A8-7CBD-44B6-AC56-FE5D43909C23}" destId="{B43C64CC-E32E-4E7E-A0D7-E9406DCD8AC5}" srcOrd="4" destOrd="0" parTransId="{45716140-A904-475E-A0FE-19C57B0F7FB8}" sibTransId="{3585560A-0477-4EBE-B964-8821D391C461}"/>
    <dgm:cxn modelId="{24B0E6E6-5E64-4E07-BD15-50B406ADEF2B}" type="presOf" srcId="{874F6705-4205-45D2-9D20-3F7017B34B64}" destId="{A47A6FBA-4F97-4854-8484-D5457113CFBA}" srcOrd="0" destOrd="0" presId="urn:microsoft.com/office/officeart/2008/layout/NameandTitleOrganizationalChart"/>
    <dgm:cxn modelId="{397F1EE7-F5D9-4BB5-9963-AE5BFA3D0022}" type="presOf" srcId="{F5AF0F69-7795-432D-9A8B-CBF54B9DF565}" destId="{86D9E781-2EB0-4DCE-9830-BF86FEE5998D}" srcOrd="0" destOrd="0" presId="urn:microsoft.com/office/officeart/2008/layout/NameandTitleOrganizationalChart"/>
    <dgm:cxn modelId="{C6B9BDE8-42D7-4AEB-A904-C62643F0BB14}" srcId="{F33601A3-6949-4786-A45B-38DDE287D366}" destId="{82FB3487-FBB3-4BC8-B0B3-FB5D90290C57}" srcOrd="2" destOrd="0" parTransId="{79F379EC-BB3A-4015-B948-0FF5C1151C5B}" sibTransId="{3935F63F-CCEE-43CA-A348-8899A1027EE1}"/>
    <dgm:cxn modelId="{989C61E9-A8BC-4577-AAD2-29A5C38DF16C}" type="presOf" srcId="{2B52C60E-22EA-44BB-BA4B-A134638FAF7F}" destId="{8D281166-9828-4CF7-9136-74FFEF8E910A}" srcOrd="0" destOrd="0" presId="urn:microsoft.com/office/officeart/2008/layout/NameandTitleOrganizationalChart"/>
    <dgm:cxn modelId="{8A9268EA-5B67-4A75-980F-5334C7CA2042}" type="presOf" srcId="{01FB5054-6FC9-4FC6-B986-D2BEED2BC6F7}" destId="{21135EC4-F8EB-47B8-A82A-B50D2C015099}" srcOrd="0" destOrd="0" presId="urn:microsoft.com/office/officeart/2008/layout/NameandTitleOrganizationalChart"/>
    <dgm:cxn modelId="{C42ADAEA-5BEF-47ED-B256-23AEF8C87CDC}" type="presOf" srcId="{24BB49E3-0598-4E0A-9B5E-BB51DE689148}" destId="{379F8A12-F8A4-419C-AB2F-2BD889B8F0CA}" srcOrd="1" destOrd="0" presId="urn:microsoft.com/office/officeart/2008/layout/NameandTitleOrganizationalChart"/>
    <dgm:cxn modelId="{343DEFEE-77EA-4013-A4C1-80C82E60C442}" type="presOf" srcId="{98335E1E-74DA-45E9-BA55-7F0B397310ED}" destId="{5336CD96-1187-4623-9BE9-EBD0B046AA1A}" srcOrd="0" destOrd="0" presId="urn:microsoft.com/office/officeart/2008/layout/NameandTitleOrganizationalChart"/>
    <dgm:cxn modelId="{146819EF-B143-466C-8E91-5A9D3EFEA08D}" type="presOf" srcId="{477449C9-2398-4045-9D3B-9DD00BB13D63}" destId="{BE3F7C99-3B89-4BE6-A9DC-4195A0748A0D}" srcOrd="1" destOrd="0" presId="urn:microsoft.com/office/officeart/2008/layout/NameandTitleOrganizationalChart"/>
    <dgm:cxn modelId="{D0AA9BEF-0613-4766-93B0-A16AC3E65CCE}" type="presOf" srcId="{57904D1F-B0FB-4F14-99D6-C047892B2CFE}" destId="{6B512A7C-297A-4860-BAF5-FE2532ED9904}" srcOrd="0" destOrd="0" presId="urn:microsoft.com/office/officeart/2008/layout/NameandTitleOrganizationalChart"/>
    <dgm:cxn modelId="{53B885F0-F4F1-4A1E-9808-2E6CCE4840C7}" type="presOf" srcId="{DD213F9F-833D-4A38-95C6-2146EBFD2572}" destId="{19DEAF53-5602-43BE-99D2-8E2042D61546}" srcOrd="0" destOrd="0" presId="urn:microsoft.com/office/officeart/2008/layout/NameandTitleOrganizationalChart"/>
    <dgm:cxn modelId="{EAB210F1-A6B8-46DA-BD32-47E1FAD6F69E}" type="presOf" srcId="{37E5D0FE-E593-4F50-8530-3D0F7FB2545A}" destId="{ACCB5A62-07CA-4E9A-8839-D7197721A8B6}" srcOrd="0" destOrd="0" presId="urn:microsoft.com/office/officeart/2008/layout/NameandTitleOrganizationalChart"/>
    <dgm:cxn modelId="{682A2BF2-4415-4BBC-BE21-C91AC0D3FB74}" type="presOf" srcId="{8CCAEF29-7D26-49A0-BE6C-DDE0495A47DA}" destId="{898877C1-7D6F-4477-BE90-941AFA03F93A}" srcOrd="1" destOrd="0" presId="urn:microsoft.com/office/officeart/2008/layout/NameandTitleOrganizationalChart"/>
    <dgm:cxn modelId="{26D344F4-3F87-4E31-B2D2-BC46A5D530AE}" type="presOf" srcId="{A9F0605E-707E-4EC8-B7C2-185945F5AAD2}" destId="{4CA2CECB-28EB-4622-AC90-048F870D0C3F}" srcOrd="0" destOrd="0" presId="urn:microsoft.com/office/officeart/2008/layout/NameandTitleOrganizationalChart"/>
    <dgm:cxn modelId="{4019A9F5-5BD5-44D0-9BEC-C0AA63FBC523}" srcId="{C39B72A8-7CBD-44B6-AC56-FE5D43909C23}" destId="{BE2CFE36-343D-4931-947B-83690EB93C90}" srcOrd="3" destOrd="0" parTransId="{6583E697-5E45-4B7E-9CB6-42DB9A7DC004}" sibTransId="{874F6705-4205-45D2-9D20-3F7017B34B64}"/>
    <dgm:cxn modelId="{EE45FDF5-DE9A-41AD-8379-A44673C79AFA}" type="presOf" srcId="{8F1C18C6-4871-4822-B6E3-7126D1D71516}" destId="{D159318E-A216-41C4-90B8-0A1ABC7B1430}" srcOrd="0" destOrd="0" presId="urn:microsoft.com/office/officeart/2008/layout/NameandTitleOrganizationalChart"/>
    <dgm:cxn modelId="{7D6DEEF8-8630-4E3B-8007-892F092519B5}" type="presOf" srcId="{6CC4FDB5-FF6C-45F4-A210-A726DD3E804E}" destId="{273CF52D-266D-4B56-8502-F06582F3B834}" srcOrd="0" destOrd="0" presId="urn:microsoft.com/office/officeart/2008/layout/NameandTitleOrganizationalChart"/>
    <dgm:cxn modelId="{E741F3F9-8478-4957-8523-E54D77BAA49E}" type="presOf" srcId="{BE2CFE36-343D-4931-947B-83690EB93C90}" destId="{6CBA78B9-5AE6-4FEF-BAA8-CD0699EEC487}" srcOrd="0" destOrd="0" presId="urn:microsoft.com/office/officeart/2008/layout/NameandTitleOrganizationalChart"/>
    <dgm:cxn modelId="{0AB84EFB-F6BD-4FE1-85BB-6F7BC1EB17B5}" srcId="{F33601A3-6949-4786-A45B-38DDE287D366}" destId="{62F4A300-F7FD-4EC2-8899-47FC1222B572}" srcOrd="1" destOrd="0" parTransId="{D2543BB1-682B-4EAC-966C-F98D54BA8AA6}" sibTransId="{379CF16D-D130-49ED-A5D3-D4A5B66B7698}"/>
    <dgm:cxn modelId="{AC3408FD-1CB5-41C9-BDFE-FB7D0324A620}" type="presOf" srcId="{7993C588-1B38-4887-99CA-339811DFA663}" destId="{F17BBFFA-DE3E-4746-A3A6-A664B1F52346}" srcOrd="0" destOrd="0" presId="urn:microsoft.com/office/officeart/2008/layout/NameandTitleOrganizationalChart"/>
    <dgm:cxn modelId="{5840B1FD-4ADD-46B3-A1F2-2069C2879293}" type="presOf" srcId="{A9655FB2-12D3-4A6C-8661-5C3DCCBB205D}" destId="{F6ECACB2-9BE3-4F1D-9413-1CC0C392CEEF}" srcOrd="0" destOrd="0" presId="urn:microsoft.com/office/officeart/2008/layout/NameandTitleOrganizationalChart"/>
    <dgm:cxn modelId="{9290FDFD-D40A-47E7-9AC1-48E1784E5DE5}" srcId="{ACE7CC79-1698-46BD-B992-80A0C4050DF1}" destId="{8CCAEF29-7D26-49A0-BE6C-DDE0495A47DA}" srcOrd="0" destOrd="0" parTransId="{18FE2AF8-A713-4EFA-BB8F-559E5260A831}" sibTransId="{1A5D55EC-29BE-479E-AD65-1E45CCCB6658}"/>
    <dgm:cxn modelId="{29CFCEFE-6252-4FF0-B5C7-4A65518B541D}" type="presOf" srcId="{74DE7EEB-22B1-4188-9E6B-702219B76576}" destId="{759498AC-0506-4AFA-80A9-0DC8C15F040B}" srcOrd="1" destOrd="0" presId="urn:microsoft.com/office/officeart/2008/layout/NameandTitleOrganizationalChart"/>
    <dgm:cxn modelId="{0D8A23FF-9557-4EFC-987E-8A6B2FF6A250}" type="presOf" srcId="{FFE435F6-5AD4-4F7C-8B09-944CA8948435}" destId="{FD98BA1F-4AE7-48F0-9323-87DDFF7E1AF0}" srcOrd="0" destOrd="0" presId="urn:microsoft.com/office/officeart/2008/layout/NameandTitleOrganizationalChart"/>
    <dgm:cxn modelId="{3CC341FF-EED7-4480-8F1C-2BD7E98889F0}" type="presOf" srcId="{F33601A3-6949-4786-A45B-38DDE287D366}" destId="{F0F98040-C514-4E8F-9D5A-DCC6761BC15E}" srcOrd="1" destOrd="0" presId="urn:microsoft.com/office/officeart/2008/layout/NameandTitleOrganizationalChart"/>
    <dgm:cxn modelId="{21022DAA-9170-454B-AC55-1299B33B6190}" type="presParOf" srcId="{11857DBD-7D14-4203-BE72-E76D8906CA15}" destId="{3C99F191-2294-4741-ABDE-D33D4D4E32A0}" srcOrd="0" destOrd="0" presId="urn:microsoft.com/office/officeart/2008/layout/NameandTitleOrganizationalChart"/>
    <dgm:cxn modelId="{ACC2C5B2-DA00-4DDA-BA2F-73914F275E86}" type="presParOf" srcId="{3C99F191-2294-4741-ABDE-D33D4D4E32A0}" destId="{E29A2499-5034-46DA-A00E-98620B168D89}" srcOrd="0" destOrd="0" presId="urn:microsoft.com/office/officeart/2008/layout/NameandTitleOrganizationalChart"/>
    <dgm:cxn modelId="{52DFE2A1-0A7F-44F4-AFEC-5C86B6397CC0}" type="presParOf" srcId="{E29A2499-5034-46DA-A00E-98620B168D89}" destId="{20C88936-3ACA-42B0-B9CC-E49ECAC27F48}" srcOrd="0" destOrd="0" presId="urn:microsoft.com/office/officeart/2008/layout/NameandTitleOrganizationalChart"/>
    <dgm:cxn modelId="{AC39F0D4-D441-4101-8C80-1B27D3C90F61}" type="presParOf" srcId="{E29A2499-5034-46DA-A00E-98620B168D89}" destId="{9B2DCA9C-D67A-42B5-A2FD-039ACC613E2C}" srcOrd="1" destOrd="0" presId="urn:microsoft.com/office/officeart/2008/layout/NameandTitleOrganizationalChart"/>
    <dgm:cxn modelId="{85A33756-C3D7-4165-A3DE-679F82C956DF}" type="presParOf" srcId="{E29A2499-5034-46DA-A00E-98620B168D89}" destId="{6F7CAC39-AAB2-4C5C-BCFD-BD1C4E890ABC}" srcOrd="2" destOrd="0" presId="urn:microsoft.com/office/officeart/2008/layout/NameandTitleOrganizationalChart"/>
    <dgm:cxn modelId="{2888B6E0-DE24-4145-9A2C-89F1778DD637}" type="presParOf" srcId="{3C99F191-2294-4741-ABDE-D33D4D4E32A0}" destId="{9BFB421D-20CD-4A90-99DF-DB0162155004}" srcOrd="1" destOrd="0" presId="urn:microsoft.com/office/officeart/2008/layout/NameandTitleOrganizationalChart"/>
    <dgm:cxn modelId="{B35D9CB8-B1FF-40EA-B65B-0C7AE3CAEE4E}" type="presParOf" srcId="{3C99F191-2294-4741-ABDE-D33D4D4E32A0}" destId="{486E406B-905A-47D4-9B6B-5BD0A05D6176}" srcOrd="2" destOrd="0" presId="urn:microsoft.com/office/officeart/2008/layout/NameandTitleOrganizationalChart"/>
    <dgm:cxn modelId="{32E602B9-CF93-4CC7-BF1C-C22EBE75CE88}" type="presParOf" srcId="{486E406B-905A-47D4-9B6B-5BD0A05D6176}" destId="{C80ADC5F-8B8A-4F27-9B6D-8D13C3713226}" srcOrd="0" destOrd="0" presId="urn:microsoft.com/office/officeart/2008/layout/NameandTitleOrganizationalChart"/>
    <dgm:cxn modelId="{068CE0A6-9D0A-438C-94E9-722EF76928CA}" type="presParOf" srcId="{486E406B-905A-47D4-9B6B-5BD0A05D6176}" destId="{096B8C88-744B-4094-BCA5-8DBC50D56F41}" srcOrd="1" destOrd="0" presId="urn:microsoft.com/office/officeart/2008/layout/NameandTitleOrganizationalChart"/>
    <dgm:cxn modelId="{FE2135DC-4A86-409C-AC5D-9994EDE6C922}" type="presParOf" srcId="{096B8C88-744B-4094-BCA5-8DBC50D56F41}" destId="{BC651669-CC15-4015-96D1-05742C2A5C24}" srcOrd="0" destOrd="0" presId="urn:microsoft.com/office/officeart/2008/layout/NameandTitleOrganizationalChart"/>
    <dgm:cxn modelId="{BBC509AB-A27F-4C29-AC39-166B0DDFF4F2}" type="presParOf" srcId="{BC651669-CC15-4015-96D1-05742C2A5C24}" destId="{E695F562-BE88-4F6E-8E29-C7A9726DFB79}" srcOrd="0" destOrd="0" presId="urn:microsoft.com/office/officeart/2008/layout/NameandTitleOrganizationalChart"/>
    <dgm:cxn modelId="{A5707196-D9A1-400D-83CD-E9C02572F111}" type="presParOf" srcId="{BC651669-CC15-4015-96D1-05742C2A5C24}" destId="{AC2D38E7-CA46-4738-A745-3C7C20DF167C}" srcOrd="1" destOrd="0" presId="urn:microsoft.com/office/officeart/2008/layout/NameandTitleOrganizationalChart"/>
    <dgm:cxn modelId="{2E10AFB7-C829-4C4D-BFE8-2AFE8E87591C}" type="presParOf" srcId="{BC651669-CC15-4015-96D1-05742C2A5C24}" destId="{AD3EB540-7FB1-48BF-8CDC-F42E1B5866F6}" srcOrd="2" destOrd="0" presId="urn:microsoft.com/office/officeart/2008/layout/NameandTitleOrganizationalChart"/>
    <dgm:cxn modelId="{4880E1D0-7FF3-40F2-9DC8-031F0F8AC5DE}" type="presParOf" srcId="{096B8C88-744B-4094-BCA5-8DBC50D56F41}" destId="{908EEA83-9BB3-4F77-B48D-22317E50A369}" srcOrd="1" destOrd="0" presId="urn:microsoft.com/office/officeart/2008/layout/NameandTitleOrganizationalChart"/>
    <dgm:cxn modelId="{9CA462EC-DCD2-46E7-8B80-909D6C83458E}" type="presParOf" srcId="{096B8C88-744B-4094-BCA5-8DBC50D56F41}" destId="{80D6D906-D5EB-4BE8-B86F-2272EDB9A49B}" srcOrd="2" destOrd="0" presId="urn:microsoft.com/office/officeart/2008/layout/NameandTitleOrganizationalChart"/>
    <dgm:cxn modelId="{C0206ED1-61E4-4AB5-BDEA-8157C75351D5}" type="presParOf" srcId="{80D6D906-D5EB-4BE8-B86F-2272EDB9A49B}" destId="{E3A82E1B-FCCF-4B0C-89E7-1196F3311060}" srcOrd="0" destOrd="0" presId="urn:microsoft.com/office/officeart/2008/layout/NameandTitleOrganizationalChart"/>
    <dgm:cxn modelId="{04F5D70C-C443-4CBD-BB38-A61D4FDEE0F0}" type="presParOf" srcId="{80D6D906-D5EB-4BE8-B86F-2272EDB9A49B}" destId="{AE289C86-7C24-46EE-AB57-6D3ADE1BFC41}" srcOrd="1" destOrd="0" presId="urn:microsoft.com/office/officeart/2008/layout/NameandTitleOrganizationalChart"/>
    <dgm:cxn modelId="{2BE232C3-5A55-4680-A541-131276721503}" type="presParOf" srcId="{AE289C86-7C24-46EE-AB57-6D3ADE1BFC41}" destId="{D054799E-B6E5-47AD-8F41-342439102F62}" srcOrd="0" destOrd="0" presId="urn:microsoft.com/office/officeart/2008/layout/NameandTitleOrganizationalChart"/>
    <dgm:cxn modelId="{EE95BEA5-91F1-4AAA-AB8D-F34E64346F3D}" type="presParOf" srcId="{D054799E-B6E5-47AD-8F41-342439102F62}" destId="{03A7E93A-36C3-49D5-90F1-FBE20D982425}" srcOrd="0" destOrd="0" presId="urn:microsoft.com/office/officeart/2008/layout/NameandTitleOrganizationalChart"/>
    <dgm:cxn modelId="{D57B4129-0DCE-4377-A2A7-6CBC1DB5BDEE}" type="presParOf" srcId="{D054799E-B6E5-47AD-8F41-342439102F62}" destId="{77837E89-255B-4B62-AE57-10E3A612D77D}" srcOrd="1" destOrd="0" presId="urn:microsoft.com/office/officeart/2008/layout/NameandTitleOrganizationalChart"/>
    <dgm:cxn modelId="{7E6A3E71-F931-4A15-ACCB-23D0C657E4BC}" type="presParOf" srcId="{D054799E-B6E5-47AD-8F41-342439102F62}" destId="{BE3F7C99-3B89-4BE6-A9DC-4195A0748A0D}" srcOrd="2" destOrd="0" presId="urn:microsoft.com/office/officeart/2008/layout/NameandTitleOrganizationalChart"/>
    <dgm:cxn modelId="{D19C2533-7AD7-4A7C-9F6C-4C859BD8E900}" type="presParOf" srcId="{AE289C86-7C24-46EE-AB57-6D3ADE1BFC41}" destId="{C791C0B7-1FBA-4159-ABE4-FB80345A02E2}" srcOrd="1" destOrd="0" presId="urn:microsoft.com/office/officeart/2008/layout/NameandTitleOrganizationalChart"/>
    <dgm:cxn modelId="{D4E47870-E3AC-4AAA-9E95-B0B4D1812730}" type="presParOf" srcId="{AE289C86-7C24-46EE-AB57-6D3ADE1BFC41}" destId="{3443AC13-7026-4BA8-91F9-94A84DDD8C85}" srcOrd="2" destOrd="0" presId="urn:microsoft.com/office/officeart/2008/layout/NameandTitleOrganizationalChart"/>
    <dgm:cxn modelId="{714DDF30-210B-47EC-AE24-6C4E7130C517}" type="presParOf" srcId="{3443AC13-7026-4BA8-91F9-94A84DDD8C85}" destId="{31B891E3-E357-4804-8098-71394C01247F}" srcOrd="0" destOrd="0" presId="urn:microsoft.com/office/officeart/2008/layout/NameandTitleOrganizationalChart"/>
    <dgm:cxn modelId="{E5DE2CAE-A05F-4A10-BC0C-8A5C1A07CBF1}" type="presParOf" srcId="{3443AC13-7026-4BA8-91F9-94A84DDD8C85}" destId="{6363C0AD-4155-4C93-94A3-DD7BA50BD607}" srcOrd="1" destOrd="0" presId="urn:microsoft.com/office/officeart/2008/layout/NameandTitleOrganizationalChart"/>
    <dgm:cxn modelId="{A60822F0-1D79-4F42-A0FB-E60550CC3297}" type="presParOf" srcId="{6363C0AD-4155-4C93-94A3-DD7BA50BD607}" destId="{0AB2A6DE-A937-4A54-B1ED-96A843920B0B}" srcOrd="0" destOrd="0" presId="urn:microsoft.com/office/officeart/2008/layout/NameandTitleOrganizationalChart"/>
    <dgm:cxn modelId="{4404B052-BC36-453F-B256-97B6878DBCC7}" type="presParOf" srcId="{0AB2A6DE-A937-4A54-B1ED-96A843920B0B}" destId="{9F8784EE-CD59-4A3A-A673-1BF1082155A0}" srcOrd="0" destOrd="0" presId="urn:microsoft.com/office/officeart/2008/layout/NameandTitleOrganizationalChart"/>
    <dgm:cxn modelId="{088F3A43-8A71-4FEA-B64E-ED530CC3A152}" type="presParOf" srcId="{0AB2A6DE-A937-4A54-B1ED-96A843920B0B}" destId="{156BA49A-91FA-4C11-8218-D8A2B13516A6}" srcOrd="1" destOrd="0" presId="urn:microsoft.com/office/officeart/2008/layout/NameandTitleOrganizationalChart"/>
    <dgm:cxn modelId="{06128E8C-62F5-46D3-B982-2BA74108AA7B}" type="presParOf" srcId="{0AB2A6DE-A937-4A54-B1ED-96A843920B0B}" destId="{A88ADD29-113E-43E7-A828-2D240E0037BE}" srcOrd="2" destOrd="0" presId="urn:microsoft.com/office/officeart/2008/layout/NameandTitleOrganizationalChart"/>
    <dgm:cxn modelId="{CC697204-13FE-4136-8FC1-3BFA23B875C0}" type="presParOf" srcId="{6363C0AD-4155-4C93-94A3-DD7BA50BD607}" destId="{2AAA6503-0D16-4C42-A4E2-F050251835CD}" srcOrd="1" destOrd="0" presId="urn:microsoft.com/office/officeart/2008/layout/NameandTitleOrganizationalChart"/>
    <dgm:cxn modelId="{01C26055-2205-4E41-92A3-F35D30A910A0}" type="presParOf" srcId="{6363C0AD-4155-4C93-94A3-DD7BA50BD607}" destId="{2ECAE370-E527-4BD8-93F5-A36225607958}" srcOrd="2" destOrd="0" presId="urn:microsoft.com/office/officeart/2008/layout/NameandTitleOrganizationalChart"/>
    <dgm:cxn modelId="{7449DC56-D960-45CD-9B83-4C208456A6D5}" type="presParOf" srcId="{2ECAE370-E527-4BD8-93F5-A36225607958}" destId="{F2301A5B-1EB1-4189-B4D8-83BA5EDF72CE}" srcOrd="0" destOrd="0" presId="urn:microsoft.com/office/officeart/2008/layout/NameandTitleOrganizationalChart"/>
    <dgm:cxn modelId="{02E51BA5-FFAC-48F8-BE8F-9B97CE80FE6B}" type="presParOf" srcId="{2ECAE370-E527-4BD8-93F5-A36225607958}" destId="{7DDB88B5-AB35-4CBC-8D9D-F0F1C7F1EB53}" srcOrd="1" destOrd="0" presId="urn:microsoft.com/office/officeart/2008/layout/NameandTitleOrganizationalChart"/>
    <dgm:cxn modelId="{EB1544B1-C218-47CC-AFFC-64D4FEED08F8}" type="presParOf" srcId="{7DDB88B5-AB35-4CBC-8D9D-F0F1C7F1EB53}" destId="{3C1BD8D0-9E83-46EF-AEF4-65E5AB568AD2}" srcOrd="0" destOrd="0" presId="urn:microsoft.com/office/officeart/2008/layout/NameandTitleOrganizationalChart"/>
    <dgm:cxn modelId="{EEDE463B-D921-4A11-A787-094AEF475A48}" type="presParOf" srcId="{3C1BD8D0-9E83-46EF-AEF4-65E5AB568AD2}" destId="{A01267F6-6F29-40F2-8E1F-3900F2731DCE}" srcOrd="0" destOrd="0" presId="urn:microsoft.com/office/officeart/2008/layout/NameandTitleOrganizationalChart"/>
    <dgm:cxn modelId="{AC8966D4-3F8F-4854-A0C8-4A55DDE0DCB1}" type="presParOf" srcId="{3C1BD8D0-9E83-46EF-AEF4-65E5AB568AD2}" destId="{0989E9D4-EDA1-4594-A66E-1C240CAEFF5E}" srcOrd="1" destOrd="0" presId="urn:microsoft.com/office/officeart/2008/layout/NameandTitleOrganizationalChart"/>
    <dgm:cxn modelId="{3753DA25-A1B5-4703-80D7-CAF0128EFB37}" type="presParOf" srcId="{3C1BD8D0-9E83-46EF-AEF4-65E5AB568AD2}" destId="{457268D4-5833-4727-9FEC-D9AD7EBE0B68}" srcOrd="2" destOrd="0" presId="urn:microsoft.com/office/officeart/2008/layout/NameandTitleOrganizationalChart"/>
    <dgm:cxn modelId="{09BBC22E-74C6-4A7E-9BB0-299EB2DF0D0E}" type="presParOf" srcId="{7DDB88B5-AB35-4CBC-8D9D-F0F1C7F1EB53}" destId="{B5C30CFB-05A3-4032-AC35-7563475BDBAD}" srcOrd="1" destOrd="0" presId="urn:microsoft.com/office/officeart/2008/layout/NameandTitleOrganizationalChart"/>
    <dgm:cxn modelId="{88AACF54-7785-4C95-9498-BAB3D0C9708B}" type="presParOf" srcId="{7DDB88B5-AB35-4CBC-8D9D-F0F1C7F1EB53}" destId="{C9543D26-71D4-47F3-B718-A3791C5F58C8}" srcOrd="2" destOrd="0" presId="urn:microsoft.com/office/officeart/2008/layout/NameandTitleOrganizationalChart"/>
    <dgm:cxn modelId="{D9AC068F-EE5E-4D34-A2CE-8BEEA3793337}" type="presParOf" srcId="{C9543D26-71D4-47F3-B718-A3791C5F58C8}" destId="{F1F2B2D3-424F-4590-A740-437704425D20}" srcOrd="0" destOrd="0" presId="urn:microsoft.com/office/officeart/2008/layout/NameandTitleOrganizationalChart"/>
    <dgm:cxn modelId="{1A6C3847-6DCE-4B32-9471-5A81B5ED92C4}" type="presParOf" srcId="{C9543D26-71D4-47F3-B718-A3791C5F58C8}" destId="{B30956F0-D49F-4598-A321-1B1D0255E0AA}" srcOrd="1" destOrd="0" presId="urn:microsoft.com/office/officeart/2008/layout/NameandTitleOrganizationalChart"/>
    <dgm:cxn modelId="{BB20D91C-A308-4E1D-96A2-8DC0871148BD}" type="presParOf" srcId="{B30956F0-D49F-4598-A321-1B1D0255E0AA}" destId="{18CEDED4-DC94-463A-98AA-2EA3A6407F59}" srcOrd="0" destOrd="0" presId="urn:microsoft.com/office/officeart/2008/layout/NameandTitleOrganizationalChart"/>
    <dgm:cxn modelId="{A035DE9B-56E0-46DF-85D3-8D016BB3198F}" type="presParOf" srcId="{18CEDED4-DC94-463A-98AA-2EA3A6407F59}" destId="{4C314D62-EC16-470F-9D0F-60E9ED40E277}" srcOrd="0" destOrd="0" presId="urn:microsoft.com/office/officeart/2008/layout/NameandTitleOrganizationalChart"/>
    <dgm:cxn modelId="{8F92FEFD-3CD0-43E8-A698-18FCFC775721}" type="presParOf" srcId="{18CEDED4-DC94-463A-98AA-2EA3A6407F59}" destId="{3C8D0A6D-5BD6-46EE-9B9D-53917568F04C}" srcOrd="1" destOrd="0" presId="urn:microsoft.com/office/officeart/2008/layout/NameandTitleOrganizationalChart"/>
    <dgm:cxn modelId="{5B47C42A-9B85-4FDA-8CE0-18702E3E6C87}" type="presParOf" srcId="{18CEDED4-DC94-463A-98AA-2EA3A6407F59}" destId="{E9012237-BC8C-4CAD-886A-0DBFDFF7D4B7}" srcOrd="2" destOrd="0" presId="urn:microsoft.com/office/officeart/2008/layout/NameandTitleOrganizationalChart"/>
    <dgm:cxn modelId="{06104BEB-7DF9-44CE-A0B8-6CB456951295}" type="presParOf" srcId="{B30956F0-D49F-4598-A321-1B1D0255E0AA}" destId="{2E68C865-9AF7-4CFF-AFB2-3D6F1EBF2A66}" srcOrd="1" destOrd="0" presId="urn:microsoft.com/office/officeart/2008/layout/NameandTitleOrganizationalChart"/>
    <dgm:cxn modelId="{322C149B-4013-4285-B8B8-00880CFE63D9}" type="presParOf" srcId="{B30956F0-D49F-4598-A321-1B1D0255E0AA}" destId="{FC39D622-DFB3-4D36-832A-D87D1CA4E1F9}" srcOrd="2" destOrd="0" presId="urn:microsoft.com/office/officeart/2008/layout/NameandTitleOrganizationalChart"/>
    <dgm:cxn modelId="{395BF776-0BD4-4985-81E8-43A342E15FCF}" type="presParOf" srcId="{C9543D26-71D4-47F3-B718-A3791C5F58C8}" destId="{C438BBD1-31B7-4D4B-BB50-C51DBCD1B3E7}" srcOrd="2" destOrd="0" presId="urn:microsoft.com/office/officeart/2008/layout/NameandTitleOrganizationalChart"/>
    <dgm:cxn modelId="{3278AB9A-2F3C-4640-8F1F-D55F46CA9C55}" type="presParOf" srcId="{C9543D26-71D4-47F3-B718-A3791C5F58C8}" destId="{4E607031-9588-48E1-9AEE-789A3CE732F1}" srcOrd="3" destOrd="0" presId="urn:microsoft.com/office/officeart/2008/layout/NameandTitleOrganizationalChart"/>
    <dgm:cxn modelId="{E90EA800-7C08-498A-8C96-2D3C923A6EB7}" type="presParOf" srcId="{4E607031-9588-48E1-9AEE-789A3CE732F1}" destId="{7A463CA1-8331-4DE1-8DF9-4A4A8D5B27A6}" srcOrd="0" destOrd="0" presId="urn:microsoft.com/office/officeart/2008/layout/NameandTitleOrganizationalChart"/>
    <dgm:cxn modelId="{EE379DBA-9143-49C6-A2A5-71561D4D9B7A}" type="presParOf" srcId="{7A463CA1-8331-4DE1-8DF9-4A4A8D5B27A6}" destId="{70FA555D-DF36-45E8-983A-215A585A910A}" srcOrd="0" destOrd="0" presId="urn:microsoft.com/office/officeart/2008/layout/NameandTitleOrganizationalChart"/>
    <dgm:cxn modelId="{57894073-03C9-47D2-B5C5-F24E8868A37F}" type="presParOf" srcId="{7A463CA1-8331-4DE1-8DF9-4A4A8D5B27A6}" destId="{0D79357F-50D1-4257-AC88-46B4135A515D}" srcOrd="1" destOrd="0" presId="urn:microsoft.com/office/officeart/2008/layout/NameandTitleOrganizationalChart"/>
    <dgm:cxn modelId="{F5C3EE4E-22E6-4087-A703-82860B071055}" type="presParOf" srcId="{7A463CA1-8331-4DE1-8DF9-4A4A8D5B27A6}" destId="{18E08529-54C9-4EFD-98CA-7836B8EA060A}" srcOrd="2" destOrd="0" presId="urn:microsoft.com/office/officeart/2008/layout/NameandTitleOrganizationalChart"/>
    <dgm:cxn modelId="{DBA20D7A-6941-494F-B8A9-0865EA5DF4B7}" type="presParOf" srcId="{4E607031-9588-48E1-9AEE-789A3CE732F1}" destId="{09876AB9-768E-40B7-8486-C01DF6E50194}" srcOrd="1" destOrd="0" presId="urn:microsoft.com/office/officeart/2008/layout/NameandTitleOrganizationalChart"/>
    <dgm:cxn modelId="{EBBDCDCC-3EE6-4E16-8FDA-0789CF6F2914}" type="presParOf" srcId="{4E607031-9588-48E1-9AEE-789A3CE732F1}" destId="{F7D38E44-D0C2-4799-8938-5841693E479D}" srcOrd="2" destOrd="0" presId="urn:microsoft.com/office/officeart/2008/layout/NameandTitleOrganizationalChart"/>
    <dgm:cxn modelId="{7A26CB35-1548-42CE-9EA9-E1315E2BB258}" type="presParOf" srcId="{C9543D26-71D4-47F3-B718-A3791C5F58C8}" destId="{AD8D50EF-BF43-4130-B68C-D5BAE07A4B7A}" srcOrd="4" destOrd="0" presId="urn:microsoft.com/office/officeart/2008/layout/NameandTitleOrganizationalChart"/>
    <dgm:cxn modelId="{E4F9336C-0720-421C-980C-0CAF52EF4436}" type="presParOf" srcId="{C9543D26-71D4-47F3-B718-A3791C5F58C8}" destId="{8D54389E-8886-4D71-B204-1B98E86CC947}" srcOrd="5" destOrd="0" presId="urn:microsoft.com/office/officeart/2008/layout/NameandTitleOrganizationalChart"/>
    <dgm:cxn modelId="{BD8E4372-4323-4404-B1B2-81A1CDAD2951}" type="presParOf" srcId="{8D54389E-8886-4D71-B204-1B98E86CC947}" destId="{09A784E0-385F-4263-B554-6A9C1F5DF6B3}" srcOrd="0" destOrd="0" presId="urn:microsoft.com/office/officeart/2008/layout/NameandTitleOrganizationalChart"/>
    <dgm:cxn modelId="{FD7686D9-2871-4DA9-841A-EB77A0461782}" type="presParOf" srcId="{09A784E0-385F-4263-B554-6A9C1F5DF6B3}" destId="{892A3B76-DEC1-409C-819A-1D1E8B53405D}" srcOrd="0" destOrd="0" presId="urn:microsoft.com/office/officeart/2008/layout/NameandTitleOrganizationalChart"/>
    <dgm:cxn modelId="{DBF1A228-0097-4B41-B390-2ADE4C8C6D86}" type="presParOf" srcId="{09A784E0-385F-4263-B554-6A9C1F5DF6B3}" destId="{4CA2CECB-28EB-4622-AC90-048F870D0C3F}" srcOrd="1" destOrd="0" presId="urn:microsoft.com/office/officeart/2008/layout/NameandTitleOrganizationalChart"/>
    <dgm:cxn modelId="{6B09F525-5A69-4F33-A430-A34FABDD8096}" type="presParOf" srcId="{09A784E0-385F-4263-B554-6A9C1F5DF6B3}" destId="{6B3CA30F-E1A3-4EDE-AF37-B05000F11ED6}" srcOrd="2" destOrd="0" presId="urn:microsoft.com/office/officeart/2008/layout/NameandTitleOrganizationalChart"/>
    <dgm:cxn modelId="{A5A0598A-0537-4893-B302-E92814B53C3E}" type="presParOf" srcId="{8D54389E-8886-4D71-B204-1B98E86CC947}" destId="{3197B26D-53C0-493E-B3EC-5807D1408E56}" srcOrd="1" destOrd="0" presId="urn:microsoft.com/office/officeart/2008/layout/NameandTitleOrganizationalChart"/>
    <dgm:cxn modelId="{8573D7B0-51D1-4A3C-8A9A-3B48C7E4A7F2}" type="presParOf" srcId="{8D54389E-8886-4D71-B204-1B98E86CC947}" destId="{696C2BCC-DD4F-49B3-8571-BE6ECE2565F5}" srcOrd="2" destOrd="0" presId="urn:microsoft.com/office/officeart/2008/layout/NameandTitleOrganizationalChart"/>
    <dgm:cxn modelId="{A3C2609E-EA80-4567-BE13-356CB027F204}" type="presParOf" srcId="{2ECAE370-E527-4BD8-93F5-A36225607958}" destId="{87B46EB2-9166-4C35-9C7D-F989AF514B44}" srcOrd="2" destOrd="0" presId="urn:microsoft.com/office/officeart/2008/layout/NameandTitleOrganizationalChart"/>
    <dgm:cxn modelId="{17AC28FE-CCF5-401B-A277-2FAB1E919059}" type="presParOf" srcId="{2ECAE370-E527-4BD8-93F5-A36225607958}" destId="{8E3FCAB8-BF81-4DB4-8052-4EFE8AE91B4D}" srcOrd="3" destOrd="0" presId="urn:microsoft.com/office/officeart/2008/layout/NameandTitleOrganizationalChart"/>
    <dgm:cxn modelId="{020E4F3B-15F7-4B71-B83F-EA1ED1FBCEB2}" type="presParOf" srcId="{8E3FCAB8-BF81-4DB4-8052-4EFE8AE91B4D}" destId="{A1872C2E-2E9A-4AE3-B312-58575F56E0D3}" srcOrd="0" destOrd="0" presId="urn:microsoft.com/office/officeart/2008/layout/NameandTitleOrganizationalChart"/>
    <dgm:cxn modelId="{8E95EDD8-C7AC-4773-B5B9-DE6BF4E1CA93}" type="presParOf" srcId="{A1872C2E-2E9A-4AE3-B312-58575F56E0D3}" destId="{3845AE94-5DEC-4FDD-99F4-80B0D5B5FCE7}" srcOrd="0" destOrd="0" presId="urn:microsoft.com/office/officeart/2008/layout/NameandTitleOrganizationalChart"/>
    <dgm:cxn modelId="{61A13DE4-0EFC-466B-BABF-BB125B8FC5EC}" type="presParOf" srcId="{A1872C2E-2E9A-4AE3-B312-58575F56E0D3}" destId="{36A08004-63D7-47A3-93D3-6CC521ECADB2}" srcOrd="1" destOrd="0" presId="urn:microsoft.com/office/officeart/2008/layout/NameandTitleOrganizationalChart"/>
    <dgm:cxn modelId="{9B4E55BA-8E54-44C2-A4E9-C4F543DF870D}" type="presParOf" srcId="{A1872C2E-2E9A-4AE3-B312-58575F56E0D3}" destId="{6DAB1EAB-3008-43E2-8B98-2F189AC3550D}" srcOrd="2" destOrd="0" presId="urn:microsoft.com/office/officeart/2008/layout/NameandTitleOrganizationalChart"/>
    <dgm:cxn modelId="{9430DF0B-80DB-4317-91BE-DEAA32024710}" type="presParOf" srcId="{8E3FCAB8-BF81-4DB4-8052-4EFE8AE91B4D}" destId="{DBCAE4B6-B0F6-4140-8E7A-495DE2A8AF28}" srcOrd="1" destOrd="0" presId="urn:microsoft.com/office/officeart/2008/layout/NameandTitleOrganizationalChart"/>
    <dgm:cxn modelId="{4755BA0F-B72B-46FB-944D-E613B4B4168B}" type="presParOf" srcId="{8E3FCAB8-BF81-4DB4-8052-4EFE8AE91B4D}" destId="{D2EE48B7-86C2-4D23-B639-C4A708927522}" srcOrd="2" destOrd="0" presId="urn:microsoft.com/office/officeart/2008/layout/NameandTitleOrganizationalChart"/>
    <dgm:cxn modelId="{DE6A2F37-D76A-484E-97DB-DDCF0C074E90}" type="presParOf" srcId="{D2EE48B7-86C2-4D23-B639-C4A708927522}" destId="{5336CD96-1187-4623-9BE9-EBD0B046AA1A}" srcOrd="0" destOrd="0" presId="urn:microsoft.com/office/officeart/2008/layout/NameandTitleOrganizationalChart"/>
    <dgm:cxn modelId="{F3225873-59C8-4F70-9E1D-900B2629D26F}" type="presParOf" srcId="{D2EE48B7-86C2-4D23-B639-C4A708927522}" destId="{4EB999A5-F0CF-4D3C-9522-3172DD9BD92F}" srcOrd="1" destOrd="0" presId="urn:microsoft.com/office/officeart/2008/layout/NameandTitleOrganizationalChart"/>
    <dgm:cxn modelId="{B10BB2A3-3E21-45DC-BE02-0786CCF4AD58}" type="presParOf" srcId="{4EB999A5-F0CF-4D3C-9522-3172DD9BD92F}" destId="{39938CB1-A5E6-42C2-A31F-976D4BE8597B}" srcOrd="0" destOrd="0" presId="urn:microsoft.com/office/officeart/2008/layout/NameandTitleOrganizationalChart"/>
    <dgm:cxn modelId="{7EB47098-7EAA-4E45-8D55-8152D73B2F31}" type="presParOf" srcId="{39938CB1-A5E6-42C2-A31F-976D4BE8597B}" destId="{107224EC-B35D-4876-B315-27F3E240F464}" srcOrd="0" destOrd="0" presId="urn:microsoft.com/office/officeart/2008/layout/NameandTitleOrganizationalChart"/>
    <dgm:cxn modelId="{EE9D3B79-9B9B-4258-A7C6-9028E2096A63}" type="presParOf" srcId="{39938CB1-A5E6-42C2-A31F-976D4BE8597B}" destId="{C7293856-7620-4550-9B06-591ADC0B88D5}" srcOrd="1" destOrd="0" presId="urn:microsoft.com/office/officeart/2008/layout/NameandTitleOrganizationalChart"/>
    <dgm:cxn modelId="{D8B644BF-A355-47A9-93B4-76191915DA27}" type="presParOf" srcId="{39938CB1-A5E6-42C2-A31F-976D4BE8597B}" destId="{5284D9BE-24E1-4941-AC46-0D206D891D4C}" srcOrd="2" destOrd="0" presId="urn:microsoft.com/office/officeart/2008/layout/NameandTitleOrganizationalChart"/>
    <dgm:cxn modelId="{2731F713-0D49-4E4F-9EB6-0B2E02E45E9D}" type="presParOf" srcId="{4EB999A5-F0CF-4D3C-9522-3172DD9BD92F}" destId="{8859F09C-4AAB-4DBD-BA17-7EB3F69F08E2}" srcOrd="1" destOrd="0" presId="urn:microsoft.com/office/officeart/2008/layout/NameandTitleOrganizationalChart"/>
    <dgm:cxn modelId="{D696304A-52A5-49AA-8E67-16096A7CDE95}" type="presParOf" srcId="{4EB999A5-F0CF-4D3C-9522-3172DD9BD92F}" destId="{BDD80C10-2917-439D-863D-B70B0C207D20}" srcOrd="2" destOrd="0" presId="urn:microsoft.com/office/officeart/2008/layout/NameandTitleOrganizationalChart"/>
    <dgm:cxn modelId="{28A442D5-E5C7-4669-ABB1-3A3EEBE45317}" type="presParOf" srcId="{D2EE48B7-86C2-4D23-B639-C4A708927522}" destId="{73594E67-E6FD-4863-8604-F24D643F9412}" srcOrd="2" destOrd="0" presId="urn:microsoft.com/office/officeart/2008/layout/NameandTitleOrganizationalChart"/>
    <dgm:cxn modelId="{9FD72A2F-8A50-4161-89F1-ABA958ADD4FC}" type="presParOf" srcId="{D2EE48B7-86C2-4D23-B639-C4A708927522}" destId="{64090ACD-9BE9-4103-8D83-D1BEA38800CD}" srcOrd="3" destOrd="0" presId="urn:microsoft.com/office/officeart/2008/layout/NameandTitleOrganizationalChart"/>
    <dgm:cxn modelId="{AEDFFEE3-AE46-488E-8E08-E1F0FA2ADC65}" type="presParOf" srcId="{64090ACD-9BE9-4103-8D83-D1BEA38800CD}" destId="{7EDA0F48-E3A1-4A10-982A-05908DFF11A6}" srcOrd="0" destOrd="0" presId="urn:microsoft.com/office/officeart/2008/layout/NameandTitleOrganizationalChart"/>
    <dgm:cxn modelId="{7487EE1F-4CFC-4F16-B66B-4830F944547E}" type="presParOf" srcId="{7EDA0F48-E3A1-4A10-982A-05908DFF11A6}" destId="{49D8E1B1-7D24-4CEC-B6BC-5DE9277F0A10}" srcOrd="0" destOrd="0" presId="urn:microsoft.com/office/officeart/2008/layout/NameandTitleOrganizationalChart"/>
    <dgm:cxn modelId="{9FD16CCD-356E-4B06-AC20-557958BB92C9}" type="presParOf" srcId="{7EDA0F48-E3A1-4A10-982A-05908DFF11A6}" destId="{A0EEB256-D72C-4C5C-84E9-EE5F9AB0012D}" srcOrd="1" destOrd="0" presId="urn:microsoft.com/office/officeart/2008/layout/NameandTitleOrganizationalChart"/>
    <dgm:cxn modelId="{C5D52912-181C-4632-BB25-0912B2FD5DDA}" type="presParOf" srcId="{7EDA0F48-E3A1-4A10-982A-05908DFF11A6}" destId="{6660A679-FC85-4CC5-9312-6771BBA22D7B}" srcOrd="2" destOrd="0" presId="urn:microsoft.com/office/officeart/2008/layout/NameandTitleOrganizationalChart"/>
    <dgm:cxn modelId="{7E18FA4C-0E81-4920-9314-6F85AFA81C9D}" type="presParOf" srcId="{64090ACD-9BE9-4103-8D83-D1BEA38800CD}" destId="{174BACDF-E464-4A81-BF70-54053D9BD671}" srcOrd="1" destOrd="0" presId="urn:microsoft.com/office/officeart/2008/layout/NameandTitleOrganizationalChart"/>
    <dgm:cxn modelId="{F1968DC1-2980-4537-8C6D-6E04D54BD36D}" type="presParOf" srcId="{64090ACD-9BE9-4103-8D83-D1BEA38800CD}" destId="{419E09EA-03E1-4A34-9818-FCB0C8DAF63C}" srcOrd="2" destOrd="0" presId="urn:microsoft.com/office/officeart/2008/layout/NameandTitleOrganizationalChart"/>
    <dgm:cxn modelId="{511E246E-F2E6-48AB-A629-07594A3BBF6F}" type="presParOf" srcId="{D2EE48B7-86C2-4D23-B639-C4A708927522}" destId="{29F3D05E-4CC5-4970-A34F-5CF350D88EAD}" srcOrd="4" destOrd="0" presId="urn:microsoft.com/office/officeart/2008/layout/NameandTitleOrganizationalChart"/>
    <dgm:cxn modelId="{4F4DBEC6-B466-47D6-8822-992ECE733510}" type="presParOf" srcId="{D2EE48B7-86C2-4D23-B639-C4A708927522}" destId="{8FFFE92E-6BA7-4965-A9F3-89AB577E0821}" srcOrd="5" destOrd="0" presId="urn:microsoft.com/office/officeart/2008/layout/NameandTitleOrganizationalChart"/>
    <dgm:cxn modelId="{7A1B0228-D1C8-42BA-811A-16F157AD82CF}" type="presParOf" srcId="{8FFFE92E-6BA7-4965-A9F3-89AB577E0821}" destId="{6FEB1E5A-9952-4CF1-A17F-DF5AE4CAF707}" srcOrd="0" destOrd="0" presId="urn:microsoft.com/office/officeart/2008/layout/NameandTitleOrganizationalChart"/>
    <dgm:cxn modelId="{34322A2B-19CA-468F-8DFA-14E4EC5C789A}" type="presParOf" srcId="{6FEB1E5A-9952-4CF1-A17F-DF5AE4CAF707}" destId="{E1CCFD62-B002-4B48-BC60-1CF9FEB14034}" srcOrd="0" destOrd="0" presId="urn:microsoft.com/office/officeart/2008/layout/NameandTitleOrganizationalChart"/>
    <dgm:cxn modelId="{04763A67-28D9-4CF8-A21D-30FEE60ED761}" type="presParOf" srcId="{6FEB1E5A-9952-4CF1-A17F-DF5AE4CAF707}" destId="{FBF2A468-62C7-4388-A4B9-C373D23C2CE8}" srcOrd="1" destOrd="0" presId="urn:microsoft.com/office/officeart/2008/layout/NameandTitleOrganizationalChart"/>
    <dgm:cxn modelId="{4CF367AE-43AA-4CCD-814C-B6DFDB6DEBEB}" type="presParOf" srcId="{6FEB1E5A-9952-4CF1-A17F-DF5AE4CAF707}" destId="{0653D183-4DE5-4302-AB22-87F2EE3BFECD}" srcOrd="2" destOrd="0" presId="urn:microsoft.com/office/officeart/2008/layout/NameandTitleOrganizationalChart"/>
    <dgm:cxn modelId="{AF996DAE-07F5-4643-84FE-45E686800D22}" type="presParOf" srcId="{8FFFE92E-6BA7-4965-A9F3-89AB577E0821}" destId="{8F5757B3-BE14-4308-8C90-4AAEA649CE55}" srcOrd="1" destOrd="0" presId="urn:microsoft.com/office/officeart/2008/layout/NameandTitleOrganizationalChart"/>
    <dgm:cxn modelId="{2F261D11-A205-4052-87BC-322729D4ABDA}" type="presParOf" srcId="{8FFFE92E-6BA7-4965-A9F3-89AB577E0821}" destId="{271A4127-031F-470A-8430-A7D22DF62ABD}" srcOrd="2" destOrd="0" presId="urn:microsoft.com/office/officeart/2008/layout/NameandTitleOrganizationalChart"/>
    <dgm:cxn modelId="{3911AE47-6D2F-45A2-AF05-D57E1E3FC0BB}" type="presParOf" srcId="{3443AC13-7026-4BA8-91F9-94A84DDD8C85}" destId="{9F5761C6-0767-4F6B-B491-AD19FE844334}" srcOrd="2" destOrd="0" presId="urn:microsoft.com/office/officeart/2008/layout/NameandTitleOrganizationalChart"/>
    <dgm:cxn modelId="{8A6F096F-BD79-4AC2-8C52-4EC083C958A0}" type="presParOf" srcId="{3443AC13-7026-4BA8-91F9-94A84DDD8C85}" destId="{78E051E9-9B8D-4BE8-B3B5-C05CC396C48E}" srcOrd="3" destOrd="0" presId="urn:microsoft.com/office/officeart/2008/layout/NameandTitleOrganizationalChart"/>
    <dgm:cxn modelId="{62236836-11A7-4450-8F1C-11384088740E}" type="presParOf" srcId="{78E051E9-9B8D-4BE8-B3B5-C05CC396C48E}" destId="{881AEA88-6991-49A6-BCB3-48F40DBEB24F}" srcOrd="0" destOrd="0" presId="urn:microsoft.com/office/officeart/2008/layout/NameandTitleOrganizationalChart"/>
    <dgm:cxn modelId="{9A9B50DC-23B0-4C78-A766-0CA845798225}" type="presParOf" srcId="{881AEA88-6991-49A6-BCB3-48F40DBEB24F}" destId="{FD98BA1F-4AE7-48F0-9323-87DDFF7E1AF0}" srcOrd="0" destOrd="0" presId="urn:microsoft.com/office/officeart/2008/layout/NameandTitleOrganizationalChart"/>
    <dgm:cxn modelId="{6342DCFD-7F8D-4AFD-88C0-C4A6D02B783F}" type="presParOf" srcId="{881AEA88-6991-49A6-BCB3-48F40DBEB24F}" destId="{E7B1C81E-243E-48FD-A92E-7EACB2BBD295}" srcOrd="1" destOrd="0" presId="urn:microsoft.com/office/officeart/2008/layout/NameandTitleOrganizationalChart"/>
    <dgm:cxn modelId="{BD96A986-1E84-463F-AD64-7C624E899D22}" type="presParOf" srcId="{881AEA88-6991-49A6-BCB3-48F40DBEB24F}" destId="{F03DD136-99E5-47B4-A7C6-B7159AD683BD}" srcOrd="2" destOrd="0" presId="urn:microsoft.com/office/officeart/2008/layout/NameandTitleOrganizationalChart"/>
    <dgm:cxn modelId="{4E53E4E7-B2B3-4C3B-B67C-6F809E08E4A2}" type="presParOf" srcId="{78E051E9-9B8D-4BE8-B3B5-C05CC396C48E}" destId="{E4222C88-645E-4EA4-8706-0844D4107F5B}" srcOrd="1" destOrd="0" presId="urn:microsoft.com/office/officeart/2008/layout/NameandTitleOrganizationalChart"/>
    <dgm:cxn modelId="{BDC74962-E683-4D52-8D04-2CBA836C2A77}" type="presParOf" srcId="{78E051E9-9B8D-4BE8-B3B5-C05CC396C48E}" destId="{87496126-FCDD-49E0-AA0C-04E7FF3478C2}" srcOrd="2" destOrd="0" presId="urn:microsoft.com/office/officeart/2008/layout/NameandTitleOrganizationalChart"/>
    <dgm:cxn modelId="{D9427C81-7A97-41E2-9CCA-9433D8FE3F52}" type="presParOf" srcId="{87496126-FCDD-49E0-AA0C-04E7FF3478C2}" destId="{75EA2A0D-899C-4AA3-8694-09E17D38CD6D}" srcOrd="0" destOrd="0" presId="urn:microsoft.com/office/officeart/2008/layout/NameandTitleOrganizationalChart"/>
    <dgm:cxn modelId="{05ABD25B-52AB-4B1F-B3D8-16D4C56BB7DE}" type="presParOf" srcId="{87496126-FCDD-49E0-AA0C-04E7FF3478C2}" destId="{6269CF8B-8765-4AE8-BC7A-D542302DEC35}" srcOrd="1" destOrd="0" presId="urn:microsoft.com/office/officeart/2008/layout/NameandTitleOrganizationalChart"/>
    <dgm:cxn modelId="{BBBF8F22-C6E6-4868-999B-375686ED8D90}" type="presParOf" srcId="{6269CF8B-8765-4AE8-BC7A-D542302DEC35}" destId="{7E16B46E-D4AD-444B-9344-356F725372FE}" srcOrd="0" destOrd="0" presId="urn:microsoft.com/office/officeart/2008/layout/NameandTitleOrganizationalChart"/>
    <dgm:cxn modelId="{38B4E200-45CB-4B53-8020-7781B04EB8A5}" type="presParOf" srcId="{7E16B46E-D4AD-444B-9344-356F725372FE}" destId="{2B1085F0-587E-4B89-BA1A-965FE7667C6F}" srcOrd="0" destOrd="0" presId="urn:microsoft.com/office/officeart/2008/layout/NameandTitleOrganizationalChart"/>
    <dgm:cxn modelId="{35CD7C50-25A2-481C-A161-5E31DC036F44}" type="presParOf" srcId="{7E16B46E-D4AD-444B-9344-356F725372FE}" destId="{4882C2AE-3619-492E-9CB4-3D652F66DB0F}" srcOrd="1" destOrd="0" presId="urn:microsoft.com/office/officeart/2008/layout/NameandTitleOrganizationalChart"/>
    <dgm:cxn modelId="{51C5BB10-1B9B-4E8A-A1C7-3F09A9642199}" type="presParOf" srcId="{7E16B46E-D4AD-444B-9344-356F725372FE}" destId="{0390EB3D-A382-468A-8F38-BFCBE7DE0FCD}" srcOrd="2" destOrd="0" presId="urn:microsoft.com/office/officeart/2008/layout/NameandTitleOrganizationalChart"/>
    <dgm:cxn modelId="{6CA2ACD2-2665-4F6F-A8D6-DBCD97A03D4D}" type="presParOf" srcId="{6269CF8B-8765-4AE8-BC7A-D542302DEC35}" destId="{4C61FEDE-B00F-4EC1-86E3-A825D47E4F43}" srcOrd="1" destOrd="0" presId="urn:microsoft.com/office/officeart/2008/layout/NameandTitleOrganizationalChart"/>
    <dgm:cxn modelId="{D44A1D38-B6D3-48FF-97A4-072B4EE0FB77}" type="presParOf" srcId="{6269CF8B-8765-4AE8-BC7A-D542302DEC35}" destId="{F42AE52F-79F2-4C64-97BC-AFB070D2494D}" srcOrd="2" destOrd="0" presId="urn:microsoft.com/office/officeart/2008/layout/NameandTitleOrganizationalChart"/>
    <dgm:cxn modelId="{08963662-217F-4CBE-A65A-2BE069741BAB}" type="presParOf" srcId="{F42AE52F-79F2-4C64-97BC-AFB070D2494D}" destId="{3ADE6346-9F13-4290-9DAD-94A70D6FCC59}" srcOrd="0" destOrd="0" presId="urn:microsoft.com/office/officeart/2008/layout/NameandTitleOrganizationalChart"/>
    <dgm:cxn modelId="{E24D10E5-FD56-4C1F-94E4-6F58475B9A65}" type="presParOf" srcId="{F42AE52F-79F2-4C64-97BC-AFB070D2494D}" destId="{F5761BE7-F9C8-4A8B-993F-617D79975C69}" srcOrd="1" destOrd="0" presId="urn:microsoft.com/office/officeart/2008/layout/NameandTitleOrganizationalChart"/>
    <dgm:cxn modelId="{BCEEE5AB-2535-434D-9ECB-D45386BFB69C}" type="presParOf" srcId="{F5761BE7-F9C8-4A8B-993F-617D79975C69}" destId="{978DB270-2E84-4C6B-B1FE-B6F0EF2669BC}" srcOrd="0" destOrd="0" presId="urn:microsoft.com/office/officeart/2008/layout/NameandTitleOrganizationalChart"/>
    <dgm:cxn modelId="{D3A011F3-F90A-48DF-9644-AC9EE7D2BDF3}" type="presParOf" srcId="{978DB270-2E84-4C6B-B1FE-B6F0EF2669BC}" destId="{056D612E-5021-49E9-8DB0-0B5063E94305}" srcOrd="0" destOrd="0" presId="urn:microsoft.com/office/officeart/2008/layout/NameandTitleOrganizationalChart"/>
    <dgm:cxn modelId="{0FF323A8-5634-4F52-B436-1D40AD56A5DB}" type="presParOf" srcId="{978DB270-2E84-4C6B-B1FE-B6F0EF2669BC}" destId="{F31D3416-B173-4CE7-82F9-6A7457C1A0CB}" srcOrd="1" destOrd="0" presId="urn:microsoft.com/office/officeart/2008/layout/NameandTitleOrganizationalChart"/>
    <dgm:cxn modelId="{E1C83942-3433-4487-9AFA-7D13CB88EC38}" type="presParOf" srcId="{978DB270-2E84-4C6B-B1FE-B6F0EF2669BC}" destId="{1009B6ED-9B17-4E32-9D68-14BFE8957BFE}" srcOrd="2" destOrd="0" presId="urn:microsoft.com/office/officeart/2008/layout/NameandTitleOrganizationalChart"/>
    <dgm:cxn modelId="{EA2691FC-BE0A-4D5C-9E4B-617D448D77C7}" type="presParOf" srcId="{F5761BE7-F9C8-4A8B-993F-617D79975C69}" destId="{33E96332-FAC3-4954-8F97-AD499EEA743A}" srcOrd="1" destOrd="0" presId="urn:microsoft.com/office/officeart/2008/layout/NameandTitleOrganizationalChart"/>
    <dgm:cxn modelId="{AD1D0F5F-B3AE-4A07-B45D-68E3EB733843}" type="presParOf" srcId="{F5761BE7-F9C8-4A8B-993F-617D79975C69}" destId="{7712F90C-A2CD-4B55-97DB-A4794867E142}" srcOrd="2" destOrd="0" presId="urn:microsoft.com/office/officeart/2008/layout/NameandTitleOrganizationalChart"/>
    <dgm:cxn modelId="{BD0C8DCA-6A79-4BBD-980D-6DBD7E716102}" type="presParOf" srcId="{F42AE52F-79F2-4C64-97BC-AFB070D2494D}" destId="{0FC4E151-BA57-46EA-8B57-DEB4876EDB3B}" srcOrd="2" destOrd="0" presId="urn:microsoft.com/office/officeart/2008/layout/NameandTitleOrganizationalChart"/>
    <dgm:cxn modelId="{647CCE11-1BDE-4326-AE4E-268380D23664}" type="presParOf" srcId="{F42AE52F-79F2-4C64-97BC-AFB070D2494D}" destId="{76E7AE0A-FAA0-4194-A614-E68115DCE197}" srcOrd="3" destOrd="0" presId="urn:microsoft.com/office/officeart/2008/layout/NameandTitleOrganizationalChart"/>
    <dgm:cxn modelId="{803D4099-D256-4FF8-B37B-EC8EDA305FDC}" type="presParOf" srcId="{76E7AE0A-FAA0-4194-A614-E68115DCE197}" destId="{F13C1563-09E7-4F35-AB0E-E32D153B5BF1}" srcOrd="0" destOrd="0" presId="urn:microsoft.com/office/officeart/2008/layout/NameandTitleOrganizationalChart"/>
    <dgm:cxn modelId="{54E9F0E2-CE7F-41AF-B9A7-2F43221EED6D}" type="presParOf" srcId="{F13C1563-09E7-4F35-AB0E-E32D153B5BF1}" destId="{91A8CABC-D4B4-4C4E-B2FF-AEA5FA198A48}" srcOrd="0" destOrd="0" presId="urn:microsoft.com/office/officeart/2008/layout/NameandTitleOrganizationalChart"/>
    <dgm:cxn modelId="{72951263-DD17-4AF8-8FFE-2C072BDE266B}" type="presParOf" srcId="{F13C1563-09E7-4F35-AB0E-E32D153B5BF1}" destId="{86D9E781-2EB0-4DCE-9830-BF86FEE5998D}" srcOrd="1" destOrd="0" presId="urn:microsoft.com/office/officeart/2008/layout/NameandTitleOrganizationalChart"/>
    <dgm:cxn modelId="{B9813E1D-D853-4332-ABEC-2BCA08599A9D}" type="presParOf" srcId="{F13C1563-09E7-4F35-AB0E-E32D153B5BF1}" destId="{1E58AA9D-8CFC-4C52-A088-D1A391400FFA}" srcOrd="2" destOrd="0" presId="urn:microsoft.com/office/officeart/2008/layout/NameandTitleOrganizationalChart"/>
    <dgm:cxn modelId="{A7E43326-9324-4190-964D-97EAF811D0C7}" type="presParOf" srcId="{76E7AE0A-FAA0-4194-A614-E68115DCE197}" destId="{CB9B87DB-F7F7-4B9A-893C-1DF441B5DA0F}" srcOrd="1" destOrd="0" presId="urn:microsoft.com/office/officeart/2008/layout/NameandTitleOrganizationalChart"/>
    <dgm:cxn modelId="{15179FD4-010E-4F42-A28B-76A62C70E108}" type="presParOf" srcId="{76E7AE0A-FAA0-4194-A614-E68115DCE197}" destId="{2A451F59-108A-4BD4-82C2-CBA9C398DC42}" srcOrd="2" destOrd="0" presId="urn:microsoft.com/office/officeart/2008/layout/NameandTitleOrganizationalChart"/>
    <dgm:cxn modelId="{1EC89319-B4C9-4D67-90FD-AE88FED2E4EF}" type="presParOf" srcId="{F42AE52F-79F2-4C64-97BC-AFB070D2494D}" destId="{2935A3ED-A1D0-4BC7-9F2A-5C4280AB5580}" srcOrd="4" destOrd="0" presId="urn:microsoft.com/office/officeart/2008/layout/NameandTitleOrganizationalChart"/>
    <dgm:cxn modelId="{3E8B3FAD-F93C-42C9-8C17-00916BF6C388}" type="presParOf" srcId="{F42AE52F-79F2-4C64-97BC-AFB070D2494D}" destId="{2A263515-6AA0-44E9-A3AA-CD22EA197F1C}" srcOrd="5" destOrd="0" presId="urn:microsoft.com/office/officeart/2008/layout/NameandTitleOrganizationalChart"/>
    <dgm:cxn modelId="{6FAFFA66-D683-4004-AC37-FCD44A9F8799}" type="presParOf" srcId="{2A263515-6AA0-44E9-A3AA-CD22EA197F1C}" destId="{06B0A4AA-EDCB-4526-B78C-6486C1ACF64B}" srcOrd="0" destOrd="0" presId="urn:microsoft.com/office/officeart/2008/layout/NameandTitleOrganizationalChart"/>
    <dgm:cxn modelId="{CF7A3E0A-5EB4-4F6E-8EAA-09846945C578}" type="presParOf" srcId="{06B0A4AA-EDCB-4526-B78C-6486C1ACF64B}" destId="{29147640-609D-483B-A610-E5BC081A838B}" srcOrd="0" destOrd="0" presId="urn:microsoft.com/office/officeart/2008/layout/NameandTitleOrganizationalChart"/>
    <dgm:cxn modelId="{55EBF3BD-B600-4592-9246-C1A0A101EB26}" type="presParOf" srcId="{06B0A4AA-EDCB-4526-B78C-6486C1ACF64B}" destId="{DC4F1DA0-9147-49AA-83A1-850EF176AE3D}" srcOrd="1" destOrd="0" presId="urn:microsoft.com/office/officeart/2008/layout/NameandTitleOrganizationalChart"/>
    <dgm:cxn modelId="{9C0246BC-D275-415D-90FB-6758E14A299A}" type="presParOf" srcId="{06B0A4AA-EDCB-4526-B78C-6486C1ACF64B}" destId="{9B330EBC-409C-4080-A386-F8C949F31BD8}" srcOrd="2" destOrd="0" presId="urn:microsoft.com/office/officeart/2008/layout/NameandTitleOrganizationalChart"/>
    <dgm:cxn modelId="{865F686E-916A-4C1B-99D3-100B81C64491}" type="presParOf" srcId="{2A263515-6AA0-44E9-A3AA-CD22EA197F1C}" destId="{89BDE194-0A13-4BFF-B778-4808214AACA0}" srcOrd="1" destOrd="0" presId="urn:microsoft.com/office/officeart/2008/layout/NameandTitleOrganizationalChart"/>
    <dgm:cxn modelId="{82CFC379-F915-4E90-8410-AAF86BC0679C}" type="presParOf" srcId="{2A263515-6AA0-44E9-A3AA-CD22EA197F1C}" destId="{48B8E73A-BD2C-4839-8456-23514BA4EAEF}" srcOrd="2" destOrd="0" presId="urn:microsoft.com/office/officeart/2008/layout/NameandTitleOrganizationalChart"/>
    <dgm:cxn modelId="{BF0DE235-774B-4AED-A66E-1E0B89AFF9DF}" type="presParOf" srcId="{87496126-FCDD-49E0-AA0C-04E7FF3478C2}" destId="{88229491-B4A6-47F9-B474-981F8466E35B}" srcOrd="2" destOrd="0" presId="urn:microsoft.com/office/officeart/2008/layout/NameandTitleOrganizationalChart"/>
    <dgm:cxn modelId="{8F44D747-603C-4B3C-83B2-466B2CCBA636}" type="presParOf" srcId="{87496126-FCDD-49E0-AA0C-04E7FF3478C2}" destId="{EC554F04-9655-4F43-B208-C2BB4FF2D24A}" srcOrd="3" destOrd="0" presId="urn:microsoft.com/office/officeart/2008/layout/NameandTitleOrganizationalChart"/>
    <dgm:cxn modelId="{D354DD34-2C61-4B53-818D-C38ED4673598}" type="presParOf" srcId="{EC554F04-9655-4F43-B208-C2BB4FF2D24A}" destId="{5148FFE1-1C1C-486C-80C3-DABEAB75DC3E}" srcOrd="0" destOrd="0" presId="urn:microsoft.com/office/officeart/2008/layout/NameandTitleOrganizationalChart"/>
    <dgm:cxn modelId="{A850D417-421B-46A8-AFAA-7CFD1C8E332A}" type="presParOf" srcId="{5148FFE1-1C1C-486C-80C3-DABEAB75DC3E}" destId="{9B1B0182-6A6D-47CC-9F29-8491607AA35D}" srcOrd="0" destOrd="0" presId="urn:microsoft.com/office/officeart/2008/layout/NameandTitleOrganizationalChart"/>
    <dgm:cxn modelId="{7E42EA22-ACE9-4709-A7F5-009EE06D722B}" type="presParOf" srcId="{5148FFE1-1C1C-486C-80C3-DABEAB75DC3E}" destId="{A1CF6850-32E9-4E2C-8A9B-048A4089FC6A}" srcOrd="1" destOrd="0" presId="urn:microsoft.com/office/officeart/2008/layout/NameandTitleOrganizationalChart"/>
    <dgm:cxn modelId="{E2AC4DC2-27E6-4DAB-8EE1-8126CC1A78C8}" type="presParOf" srcId="{5148FFE1-1C1C-486C-80C3-DABEAB75DC3E}" destId="{62AAFF30-BD37-4ACA-8409-2DA6A7155DEB}" srcOrd="2" destOrd="0" presId="urn:microsoft.com/office/officeart/2008/layout/NameandTitleOrganizationalChart"/>
    <dgm:cxn modelId="{22E896CD-BBE6-4F7B-8943-4453F5FCE2F4}" type="presParOf" srcId="{EC554F04-9655-4F43-B208-C2BB4FF2D24A}" destId="{5A8C1237-5921-4D93-ACA1-24390E5E5708}" srcOrd="1" destOrd="0" presId="urn:microsoft.com/office/officeart/2008/layout/NameandTitleOrganizationalChart"/>
    <dgm:cxn modelId="{BF9D8B00-BEAB-4650-8A50-9E9E3BFE5261}" type="presParOf" srcId="{EC554F04-9655-4F43-B208-C2BB4FF2D24A}" destId="{0C287266-F9D8-4850-AD1E-6D3977709A52}" srcOrd="2" destOrd="0" presId="urn:microsoft.com/office/officeart/2008/layout/NameandTitleOrganizationalChart"/>
    <dgm:cxn modelId="{DD585E30-570C-4F2E-AA67-FD2988EE872A}" type="presParOf" srcId="{0C287266-F9D8-4850-AD1E-6D3977709A52}" destId="{C26FDD80-9E73-49A5-96DE-D9781005A008}" srcOrd="0" destOrd="0" presId="urn:microsoft.com/office/officeart/2008/layout/NameandTitleOrganizationalChart"/>
    <dgm:cxn modelId="{B19832CA-7976-4DF0-8FF3-F681AD2DBD10}" type="presParOf" srcId="{0C287266-F9D8-4850-AD1E-6D3977709A52}" destId="{F97A2E87-3123-4D26-80CA-43E4F077AFEF}" srcOrd="1" destOrd="0" presId="urn:microsoft.com/office/officeart/2008/layout/NameandTitleOrganizationalChart"/>
    <dgm:cxn modelId="{446B13DD-6184-4237-A0E4-787DBD40B83C}" type="presParOf" srcId="{F97A2E87-3123-4D26-80CA-43E4F077AFEF}" destId="{E3520A3B-D05F-4D50-A2D9-AA2BA28DB15D}" srcOrd="0" destOrd="0" presId="urn:microsoft.com/office/officeart/2008/layout/NameandTitleOrganizationalChart"/>
    <dgm:cxn modelId="{EA3CF5AF-B3CB-454E-86BE-57FF1B64CC67}" type="presParOf" srcId="{E3520A3B-D05F-4D50-A2D9-AA2BA28DB15D}" destId="{292C5D82-0B34-4286-97D5-6EF9430D34D3}" srcOrd="0" destOrd="0" presId="urn:microsoft.com/office/officeart/2008/layout/NameandTitleOrganizationalChart"/>
    <dgm:cxn modelId="{5669DA75-A0B0-4527-A4CD-F1AFEA251F03}" type="presParOf" srcId="{E3520A3B-D05F-4D50-A2D9-AA2BA28DB15D}" destId="{8392FBD0-ED15-4C4D-A592-4C5DCBBC14C9}" srcOrd="1" destOrd="0" presId="urn:microsoft.com/office/officeart/2008/layout/NameandTitleOrganizationalChart"/>
    <dgm:cxn modelId="{B45F1AFC-6632-4080-B3C5-7BBDABF6A0D9}" type="presParOf" srcId="{E3520A3B-D05F-4D50-A2D9-AA2BA28DB15D}" destId="{AE99FF9E-979D-4232-B4B3-341AF43C6C5B}" srcOrd="2" destOrd="0" presId="urn:microsoft.com/office/officeart/2008/layout/NameandTitleOrganizationalChart"/>
    <dgm:cxn modelId="{6BEF562B-C14F-41F5-BACC-811C93CEA4FA}" type="presParOf" srcId="{F97A2E87-3123-4D26-80CA-43E4F077AFEF}" destId="{FAFC1B52-F379-4F75-B1BE-99BAC1866563}" srcOrd="1" destOrd="0" presId="urn:microsoft.com/office/officeart/2008/layout/NameandTitleOrganizationalChart"/>
    <dgm:cxn modelId="{D1DEB3D3-712A-4E1D-BAB2-820266F0E2CC}" type="presParOf" srcId="{F97A2E87-3123-4D26-80CA-43E4F077AFEF}" destId="{753F9955-ABCA-432E-AB0C-17EC9678FBC8}" srcOrd="2" destOrd="0" presId="urn:microsoft.com/office/officeart/2008/layout/NameandTitleOrganizationalChart"/>
    <dgm:cxn modelId="{E4DDA2AF-2959-436B-85A3-9DBA48180193}" type="presParOf" srcId="{0C287266-F9D8-4850-AD1E-6D3977709A52}" destId="{DD2AC44E-A9A4-468A-9C8B-A1633C82B394}" srcOrd="2" destOrd="0" presId="urn:microsoft.com/office/officeart/2008/layout/NameandTitleOrganizationalChart"/>
    <dgm:cxn modelId="{5A38CD69-D0EB-4AFD-BF53-17420A78C959}" type="presParOf" srcId="{0C287266-F9D8-4850-AD1E-6D3977709A52}" destId="{5766CA55-64A4-4553-9DEB-5C49CE15F41D}" srcOrd="3" destOrd="0" presId="urn:microsoft.com/office/officeart/2008/layout/NameandTitleOrganizationalChart"/>
    <dgm:cxn modelId="{3941B907-5ABE-465A-A22F-C03915254D85}" type="presParOf" srcId="{5766CA55-64A4-4553-9DEB-5C49CE15F41D}" destId="{D431AF0F-9639-417E-9134-AB1A38F2B3BE}" srcOrd="0" destOrd="0" presId="urn:microsoft.com/office/officeart/2008/layout/NameandTitleOrganizationalChart"/>
    <dgm:cxn modelId="{BAEF2713-ED7E-4C5E-A7B4-5F2B5B52FFBA}" type="presParOf" srcId="{D431AF0F-9639-417E-9134-AB1A38F2B3BE}" destId="{0370ABC3-3565-42D2-9246-5EFD077E9AB3}" srcOrd="0" destOrd="0" presId="urn:microsoft.com/office/officeart/2008/layout/NameandTitleOrganizationalChart"/>
    <dgm:cxn modelId="{A3B0BB8A-3520-47C1-B758-E97E4E6A03EC}" type="presParOf" srcId="{D431AF0F-9639-417E-9134-AB1A38F2B3BE}" destId="{85999665-3A45-4F0A-812C-5A9A3BEA48DD}" srcOrd="1" destOrd="0" presId="urn:microsoft.com/office/officeart/2008/layout/NameandTitleOrganizationalChart"/>
    <dgm:cxn modelId="{48520549-3A15-4E13-BF4B-B8AE0123AC84}" type="presParOf" srcId="{D431AF0F-9639-417E-9134-AB1A38F2B3BE}" destId="{1E06561D-0F75-498F-A030-2983207452D6}" srcOrd="2" destOrd="0" presId="urn:microsoft.com/office/officeart/2008/layout/NameandTitleOrganizationalChart"/>
    <dgm:cxn modelId="{76CE4122-5374-41D5-B762-9401A5303EAD}" type="presParOf" srcId="{5766CA55-64A4-4553-9DEB-5C49CE15F41D}" destId="{3ABAA1D8-42C9-4CE6-96AE-6486253189D3}" srcOrd="1" destOrd="0" presId="urn:microsoft.com/office/officeart/2008/layout/NameandTitleOrganizationalChart"/>
    <dgm:cxn modelId="{9C0023EC-A3B3-46FA-9F01-6361380ECAA9}" type="presParOf" srcId="{5766CA55-64A4-4553-9DEB-5C49CE15F41D}" destId="{2BFE3189-D221-4862-BB5F-2B0BFCCEF433}" srcOrd="2" destOrd="0" presId="urn:microsoft.com/office/officeart/2008/layout/NameandTitleOrganizationalChart"/>
    <dgm:cxn modelId="{F5CBE041-0918-46D2-BFBC-806682ED6FEF}" type="presParOf" srcId="{0C287266-F9D8-4850-AD1E-6D3977709A52}" destId="{2765832B-8CC0-4B2C-B8B6-76093E83DCB1}" srcOrd="4" destOrd="0" presId="urn:microsoft.com/office/officeart/2008/layout/NameandTitleOrganizationalChart"/>
    <dgm:cxn modelId="{2E7CC0C3-9AFF-4C48-995D-476C73F83A5C}" type="presParOf" srcId="{0C287266-F9D8-4850-AD1E-6D3977709A52}" destId="{9F3F4593-2D65-4123-A2EC-1A7CB73B1939}" srcOrd="5" destOrd="0" presId="urn:microsoft.com/office/officeart/2008/layout/NameandTitleOrganizationalChart"/>
    <dgm:cxn modelId="{E2E18D4A-F625-45CE-AD96-9503A2D27B31}" type="presParOf" srcId="{9F3F4593-2D65-4123-A2EC-1A7CB73B1939}" destId="{EDBDB031-FC4F-4B2D-94A7-B68E20852998}" srcOrd="0" destOrd="0" presId="urn:microsoft.com/office/officeart/2008/layout/NameandTitleOrganizationalChart"/>
    <dgm:cxn modelId="{108BE4F4-187B-4A60-8B5B-EE76292A234E}" type="presParOf" srcId="{EDBDB031-FC4F-4B2D-94A7-B68E20852998}" destId="{21135EC4-F8EB-47B8-A82A-B50D2C015099}" srcOrd="0" destOrd="0" presId="urn:microsoft.com/office/officeart/2008/layout/NameandTitleOrganizationalChart"/>
    <dgm:cxn modelId="{53823151-4318-457A-8CBE-E9BCECDFC3C8}" type="presParOf" srcId="{EDBDB031-FC4F-4B2D-94A7-B68E20852998}" destId="{8C883EF0-12E6-4B05-A7B6-938C186AED39}" srcOrd="1" destOrd="0" presId="urn:microsoft.com/office/officeart/2008/layout/NameandTitleOrganizationalChart"/>
    <dgm:cxn modelId="{15D77B69-3A55-4392-A93E-A85A6FFEBA2B}" type="presParOf" srcId="{EDBDB031-FC4F-4B2D-94A7-B68E20852998}" destId="{72770960-BF03-4491-BE9F-6668F3FB6326}" srcOrd="2" destOrd="0" presId="urn:microsoft.com/office/officeart/2008/layout/NameandTitleOrganizationalChart"/>
    <dgm:cxn modelId="{6BAD20F4-6B1A-4FEE-834D-58F28B0C38BA}" type="presParOf" srcId="{9F3F4593-2D65-4123-A2EC-1A7CB73B1939}" destId="{BEA138DC-352A-4279-8E2C-7AB57F3646D3}" srcOrd="1" destOrd="0" presId="urn:microsoft.com/office/officeart/2008/layout/NameandTitleOrganizationalChart"/>
    <dgm:cxn modelId="{D7AD12EC-5ED5-4A11-B3A1-3E32BAFAE7D8}" type="presParOf" srcId="{9F3F4593-2D65-4123-A2EC-1A7CB73B1939}" destId="{B52BFF86-C7F7-4371-958B-228E3717F473}" srcOrd="2" destOrd="0" presId="urn:microsoft.com/office/officeart/2008/layout/NameandTitleOrganizationalChart"/>
    <dgm:cxn modelId="{98F23829-2C34-49AB-9671-ED68BD8CCAAA}" type="presParOf" srcId="{80D6D906-D5EB-4BE8-B86F-2272EDB9A49B}" destId="{19DEAF53-5602-43BE-99D2-8E2042D61546}" srcOrd="2" destOrd="0" presId="urn:microsoft.com/office/officeart/2008/layout/NameandTitleOrganizationalChart"/>
    <dgm:cxn modelId="{F59F3DEE-50BD-4CDB-86D0-EA6CA314F245}" type="presParOf" srcId="{80D6D906-D5EB-4BE8-B86F-2272EDB9A49B}" destId="{11774AEA-6B48-4F93-8280-423E06D717F3}" srcOrd="3" destOrd="0" presId="urn:microsoft.com/office/officeart/2008/layout/NameandTitleOrganizationalChart"/>
    <dgm:cxn modelId="{1A5069DC-FA2A-4169-AA80-048721B177DB}" type="presParOf" srcId="{11774AEA-6B48-4F93-8280-423E06D717F3}" destId="{50FC7659-0AE5-4F37-979F-EDBF7283B903}" srcOrd="0" destOrd="0" presId="urn:microsoft.com/office/officeart/2008/layout/NameandTitleOrganizationalChart"/>
    <dgm:cxn modelId="{0F89311D-C212-42D9-80D8-53F4C9C98F78}" type="presParOf" srcId="{50FC7659-0AE5-4F37-979F-EDBF7283B903}" destId="{53F890ED-E232-46C7-99BE-506A92857869}" srcOrd="0" destOrd="0" presId="urn:microsoft.com/office/officeart/2008/layout/NameandTitleOrganizationalChart"/>
    <dgm:cxn modelId="{6F9594B9-9765-4636-B905-9435C2CC209D}" type="presParOf" srcId="{50FC7659-0AE5-4F37-979F-EDBF7283B903}" destId="{E5BD52AF-7C40-4AD6-8AE6-F84ED3E2951B}" srcOrd="1" destOrd="0" presId="urn:microsoft.com/office/officeart/2008/layout/NameandTitleOrganizationalChart"/>
    <dgm:cxn modelId="{3F480C7E-DDE3-4FD3-A6A6-E35B318A107E}" type="presParOf" srcId="{50FC7659-0AE5-4F37-979F-EDBF7283B903}" destId="{EB9E6585-A4F4-4B49-A3AB-8CDBEDEE7C2D}" srcOrd="2" destOrd="0" presId="urn:microsoft.com/office/officeart/2008/layout/NameandTitleOrganizationalChart"/>
    <dgm:cxn modelId="{AD5082E0-B8D4-49A8-B2C9-5684CBB7D0AA}" type="presParOf" srcId="{11774AEA-6B48-4F93-8280-423E06D717F3}" destId="{F5146429-7A4A-4930-AE0F-5CA8BEA65746}" srcOrd="1" destOrd="0" presId="urn:microsoft.com/office/officeart/2008/layout/NameandTitleOrganizationalChart"/>
    <dgm:cxn modelId="{ED0783AB-CD12-4FA2-8951-6DBC89C0F8B7}" type="presParOf" srcId="{11774AEA-6B48-4F93-8280-423E06D717F3}" destId="{96A5C0DC-A135-4287-844B-65D255665BB8}" srcOrd="2" destOrd="0" presId="urn:microsoft.com/office/officeart/2008/layout/NameandTitleOrganizationalChart"/>
    <dgm:cxn modelId="{818A3B9E-97DA-4235-ADA8-07D3C4E8EC63}" type="presParOf" srcId="{96A5C0DC-A135-4287-844B-65D255665BB8}" destId="{8D281166-9828-4CF7-9136-74FFEF8E910A}" srcOrd="0" destOrd="0" presId="urn:microsoft.com/office/officeart/2008/layout/NameandTitleOrganizationalChart"/>
    <dgm:cxn modelId="{D6B3B57F-DC5A-412F-B025-EDA5AFA38E49}" type="presParOf" srcId="{96A5C0DC-A135-4287-844B-65D255665BB8}" destId="{FCDD43BF-1FD8-4E9D-8489-E98F05A08588}" srcOrd="1" destOrd="0" presId="urn:microsoft.com/office/officeart/2008/layout/NameandTitleOrganizationalChart"/>
    <dgm:cxn modelId="{5E8E8C13-B703-4D0E-B775-97DCBFC2A93A}" type="presParOf" srcId="{FCDD43BF-1FD8-4E9D-8489-E98F05A08588}" destId="{247FB3C2-CC23-4798-92A8-9D81C43A52A7}" srcOrd="0" destOrd="0" presId="urn:microsoft.com/office/officeart/2008/layout/NameandTitleOrganizationalChart"/>
    <dgm:cxn modelId="{0FC6E2C3-C9EC-4CCD-B50A-CBC9D20CF0F0}" type="presParOf" srcId="{247FB3C2-CC23-4798-92A8-9D81C43A52A7}" destId="{DF03A83C-CD99-4FCB-9BC2-479A12A46E7F}" srcOrd="0" destOrd="0" presId="urn:microsoft.com/office/officeart/2008/layout/NameandTitleOrganizationalChart"/>
    <dgm:cxn modelId="{10240E9E-068F-4247-AE16-7725D29483BF}" type="presParOf" srcId="{247FB3C2-CC23-4798-92A8-9D81C43A52A7}" destId="{D159318E-A216-41C4-90B8-0A1ABC7B1430}" srcOrd="1" destOrd="0" presId="urn:microsoft.com/office/officeart/2008/layout/NameandTitleOrganizationalChart"/>
    <dgm:cxn modelId="{6CE028DA-27F6-4AFD-9A3C-EFDE33AF5347}" type="presParOf" srcId="{247FB3C2-CC23-4798-92A8-9D81C43A52A7}" destId="{759498AC-0506-4AFA-80A9-0DC8C15F040B}" srcOrd="2" destOrd="0" presId="urn:microsoft.com/office/officeart/2008/layout/NameandTitleOrganizationalChart"/>
    <dgm:cxn modelId="{0114806F-C625-4A5A-812B-8AC07C16A86E}" type="presParOf" srcId="{FCDD43BF-1FD8-4E9D-8489-E98F05A08588}" destId="{777A4CAB-1D8C-4799-AF0E-BE95E0AE999E}" srcOrd="1" destOrd="0" presId="urn:microsoft.com/office/officeart/2008/layout/NameandTitleOrganizationalChart"/>
    <dgm:cxn modelId="{66108046-AF45-40F6-85BA-51526F69FDFB}" type="presParOf" srcId="{FCDD43BF-1FD8-4E9D-8489-E98F05A08588}" destId="{C85BEB91-8FC2-4559-BD0E-D8487040CF15}" srcOrd="2" destOrd="0" presId="urn:microsoft.com/office/officeart/2008/layout/NameandTitleOrganizationalChart"/>
    <dgm:cxn modelId="{FC17242C-637E-4550-A937-C9C4018D1A7E}" type="presParOf" srcId="{C85BEB91-8FC2-4559-BD0E-D8487040CF15}" destId="{FD7A723C-C738-4BA7-94D4-E1C59879AFAB}" srcOrd="0" destOrd="0" presId="urn:microsoft.com/office/officeart/2008/layout/NameandTitleOrganizationalChart"/>
    <dgm:cxn modelId="{91D32804-FA62-4118-AB61-4FFED583FA6A}" type="presParOf" srcId="{C85BEB91-8FC2-4559-BD0E-D8487040CF15}" destId="{B596D344-53C1-404A-B0AC-9416BD1D18F6}" srcOrd="1" destOrd="0" presId="urn:microsoft.com/office/officeart/2008/layout/NameandTitleOrganizationalChart"/>
    <dgm:cxn modelId="{5B38649F-F1E0-4897-9FAC-2EC70DF41179}" type="presParOf" srcId="{B596D344-53C1-404A-B0AC-9416BD1D18F6}" destId="{FF617E74-E30F-4B6A-99B0-2CE57D5EC650}" srcOrd="0" destOrd="0" presId="urn:microsoft.com/office/officeart/2008/layout/NameandTitleOrganizationalChart"/>
    <dgm:cxn modelId="{C81B9AE5-1062-4911-B1C6-E29031C80D5F}" type="presParOf" srcId="{FF617E74-E30F-4B6A-99B0-2CE57D5EC650}" destId="{89D53BE7-A1FC-4E1B-A298-A3AC858DC009}" srcOrd="0" destOrd="0" presId="urn:microsoft.com/office/officeart/2008/layout/NameandTitleOrganizationalChart"/>
    <dgm:cxn modelId="{D986D96B-C8CC-4FB2-B768-1C980C6B6FD4}" type="presParOf" srcId="{FF617E74-E30F-4B6A-99B0-2CE57D5EC650}" destId="{D34ECFDF-8ADD-4C8E-BAB8-7B850143AF05}" srcOrd="1" destOrd="0" presId="urn:microsoft.com/office/officeart/2008/layout/NameandTitleOrganizationalChart"/>
    <dgm:cxn modelId="{3A6960B1-4F1F-46D2-9863-DAE25EFB97AE}" type="presParOf" srcId="{FF617E74-E30F-4B6A-99B0-2CE57D5EC650}" destId="{F0F98040-C514-4E8F-9D5A-DCC6761BC15E}" srcOrd="2" destOrd="0" presId="urn:microsoft.com/office/officeart/2008/layout/NameandTitleOrganizationalChart"/>
    <dgm:cxn modelId="{6A0CD5B1-E440-42C6-9A90-E1D7043851EB}" type="presParOf" srcId="{B596D344-53C1-404A-B0AC-9416BD1D18F6}" destId="{886A9824-6B44-4478-ACC5-C47C67671A6F}" srcOrd="1" destOrd="0" presId="urn:microsoft.com/office/officeart/2008/layout/NameandTitleOrganizationalChart"/>
    <dgm:cxn modelId="{5C29C43F-4F79-4894-BBF4-783FD16424D6}" type="presParOf" srcId="{B596D344-53C1-404A-B0AC-9416BD1D18F6}" destId="{86D81FF1-1723-4D2F-A678-103276787083}" srcOrd="2" destOrd="0" presId="urn:microsoft.com/office/officeart/2008/layout/NameandTitleOrganizationalChart"/>
    <dgm:cxn modelId="{EEC10274-6F67-45FE-BBAE-FED0C4EDDE4C}" type="presParOf" srcId="{86D81FF1-1723-4D2F-A678-103276787083}" destId="{F6ECACB2-9BE3-4F1D-9413-1CC0C392CEEF}" srcOrd="0" destOrd="0" presId="urn:microsoft.com/office/officeart/2008/layout/NameandTitleOrganizationalChart"/>
    <dgm:cxn modelId="{6CC3D2F1-3965-4730-A167-D30C21686468}" type="presParOf" srcId="{86D81FF1-1723-4D2F-A678-103276787083}" destId="{29274F60-2187-4C32-AD1F-FA6623C98DC0}" srcOrd="1" destOrd="0" presId="urn:microsoft.com/office/officeart/2008/layout/NameandTitleOrganizationalChart"/>
    <dgm:cxn modelId="{DFBB0CFF-9AF9-4DC9-A6F7-D397C5A82BD1}" type="presParOf" srcId="{29274F60-2187-4C32-AD1F-FA6623C98DC0}" destId="{05870556-2674-4475-AD3C-372DDE6F26D7}" srcOrd="0" destOrd="0" presId="urn:microsoft.com/office/officeart/2008/layout/NameandTitleOrganizationalChart"/>
    <dgm:cxn modelId="{A75DFB1D-E672-4703-AA0B-6DB5AC6BAD82}" type="presParOf" srcId="{05870556-2674-4475-AD3C-372DDE6F26D7}" destId="{20ECEE2F-1DE4-45E5-B137-81D907CE3BCC}" srcOrd="0" destOrd="0" presId="urn:microsoft.com/office/officeart/2008/layout/NameandTitleOrganizationalChart"/>
    <dgm:cxn modelId="{C1A6C24F-46BC-4123-B7E2-262E998FDE74}" type="presParOf" srcId="{05870556-2674-4475-AD3C-372DDE6F26D7}" destId="{ACCB5A62-07CA-4E9A-8839-D7197721A8B6}" srcOrd="1" destOrd="0" presId="urn:microsoft.com/office/officeart/2008/layout/NameandTitleOrganizationalChart"/>
    <dgm:cxn modelId="{7CFDC12D-82A7-4F3F-819A-6A2985CD1BF6}" type="presParOf" srcId="{05870556-2674-4475-AD3C-372DDE6F26D7}" destId="{FCE6934D-63D7-442E-BB1E-C64908877834}" srcOrd="2" destOrd="0" presId="urn:microsoft.com/office/officeart/2008/layout/NameandTitleOrganizationalChart"/>
    <dgm:cxn modelId="{7981CD70-6C3D-4C85-A7B5-C04CA98CF647}" type="presParOf" srcId="{29274F60-2187-4C32-AD1F-FA6623C98DC0}" destId="{DDB7B4E1-199A-457C-A2DB-5BBB55D83CAE}" srcOrd="1" destOrd="0" presId="urn:microsoft.com/office/officeart/2008/layout/NameandTitleOrganizationalChart"/>
    <dgm:cxn modelId="{AAA2027D-D3D1-4AAE-B400-46BD33266C37}" type="presParOf" srcId="{29274F60-2187-4C32-AD1F-FA6623C98DC0}" destId="{4981D55C-999D-45E1-95CA-0E69692A77CB}" srcOrd="2" destOrd="0" presId="urn:microsoft.com/office/officeart/2008/layout/NameandTitleOrganizationalChart"/>
    <dgm:cxn modelId="{98D8825C-C841-4D24-8654-21F1FED35BC3}" type="presParOf" srcId="{86D81FF1-1723-4D2F-A678-103276787083}" destId="{57FED035-9176-499C-B886-AF23494F2102}" srcOrd="2" destOrd="0" presId="urn:microsoft.com/office/officeart/2008/layout/NameandTitleOrganizationalChart"/>
    <dgm:cxn modelId="{593BCF60-6DB4-4C6B-B3D8-762D0A676912}" type="presParOf" srcId="{86D81FF1-1723-4D2F-A678-103276787083}" destId="{6C3BDD92-5DB5-4187-A135-8215BB303A8C}" srcOrd="3" destOrd="0" presId="urn:microsoft.com/office/officeart/2008/layout/NameandTitleOrganizationalChart"/>
    <dgm:cxn modelId="{C5BA4E18-28F2-477C-9A69-B62497955009}" type="presParOf" srcId="{6C3BDD92-5DB5-4187-A135-8215BB303A8C}" destId="{4AF8A7AA-A196-4B6E-ADBB-4223BFA3A952}" srcOrd="0" destOrd="0" presId="urn:microsoft.com/office/officeart/2008/layout/NameandTitleOrganizationalChart"/>
    <dgm:cxn modelId="{A5CE2685-DB77-40C5-815E-552E37D2F821}" type="presParOf" srcId="{4AF8A7AA-A196-4B6E-ADBB-4223BFA3A952}" destId="{4FAF2F7A-3518-4A77-88F3-6A242F9CDBC8}" srcOrd="0" destOrd="0" presId="urn:microsoft.com/office/officeart/2008/layout/NameandTitleOrganizationalChart"/>
    <dgm:cxn modelId="{1C58D966-D1AC-46B2-8D7F-E2076EE7A989}" type="presParOf" srcId="{4AF8A7AA-A196-4B6E-ADBB-4223BFA3A952}" destId="{A8F2CA02-B4C7-4F0A-B064-80368BEB6833}" srcOrd="1" destOrd="0" presId="urn:microsoft.com/office/officeart/2008/layout/NameandTitleOrganizationalChart"/>
    <dgm:cxn modelId="{A3BCE44D-342C-4061-AFB5-B001631AAD01}" type="presParOf" srcId="{4AF8A7AA-A196-4B6E-ADBB-4223BFA3A952}" destId="{D777EAD4-FA7D-4C1E-BD4A-2B8808EC2367}" srcOrd="2" destOrd="0" presId="urn:microsoft.com/office/officeart/2008/layout/NameandTitleOrganizationalChart"/>
    <dgm:cxn modelId="{C492E473-5FA4-4D97-B9B8-D582CEF64314}" type="presParOf" srcId="{6C3BDD92-5DB5-4187-A135-8215BB303A8C}" destId="{0137BCCA-5C55-4D12-88D1-4F2078D7E027}" srcOrd="1" destOrd="0" presId="urn:microsoft.com/office/officeart/2008/layout/NameandTitleOrganizationalChart"/>
    <dgm:cxn modelId="{45CCDCB5-2116-4AC9-9828-BF603F8DEA4B}" type="presParOf" srcId="{6C3BDD92-5DB5-4187-A135-8215BB303A8C}" destId="{7F4422A1-3DF4-44BF-8C67-2F8092EC3AF3}" srcOrd="2" destOrd="0" presId="urn:microsoft.com/office/officeart/2008/layout/NameandTitleOrganizationalChart"/>
    <dgm:cxn modelId="{48A21EF1-79F1-4C48-B69A-FCBE329D97BA}" type="presParOf" srcId="{86D81FF1-1723-4D2F-A678-103276787083}" destId="{C8C2C86E-8367-4A9A-A834-D05F6B3A20C2}" srcOrd="4" destOrd="0" presId="urn:microsoft.com/office/officeart/2008/layout/NameandTitleOrganizationalChart"/>
    <dgm:cxn modelId="{E743F7B8-2333-4933-BDA8-8794AE140115}" type="presParOf" srcId="{86D81FF1-1723-4D2F-A678-103276787083}" destId="{C7F2BEE6-7BC5-4D8D-93BB-84EE1C41AD78}" srcOrd="5" destOrd="0" presId="urn:microsoft.com/office/officeart/2008/layout/NameandTitleOrganizationalChart"/>
    <dgm:cxn modelId="{95643234-8FFB-4E7D-95D8-0C5FBEC4714F}" type="presParOf" srcId="{C7F2BEE6-7BC5-4D8D-93BB-84EE1C41AD78}" destId="{97A0863C-D417-4B11-ABCC-CAB266A7BC5E}" srcOrd="0" destOrd="0" presId="urn:microsoft.com/office/officeart/2008/layout/NameandTitleOrganizationalChart"/>
    <dgm:cxn modelId="{65ED96E1-6B36-4922-B012-E74106879F13}" type="presParOf" srcId="{97A0863C-D417-4B11-ABCC-CAB266A7BC5E}" destId="{AAF927BE-0C5F-481C-8D63-8E4D9A68F6F4}" srcOrd="0" destOrd="0" presId="urn:microsoft.com/office/officeart/2008/layout/NameandTitleOrganizationalChart"/>
    <dgm:cxn modelId="{FF6A3215-46E5-4D2E-8A51-6AE8EAEF8251}" type="presParOf" srcId="{97A0863C-D417-4B11-ABCC-CAB266A7BC5E}" destId="{F45B4D4F-C057-465C-A4A6-1DA0002F486F}" srcOrd="1" destOrd="0" presId="urn:microsoft.com/office/officeart/2008/layout/NameandTitleOrganizationalChart"/>
    <dgm:cxn modelId="{4764415E-38B4-4D97-8DFC-1EA96FAC5050}" type="presParOf" srcId="{97A0863C-D417-4B11-ABCC-CAB266A7BC5E}" destId="{64645A7B-1AE2-4B44-BE07-E8C8F9F686B0}" srcOrd="2" destOrd="0" presId="urn:microsoft.com/office/officeart/2008/layout/NameandTitleOrganizationalChart"/>
    <dgm:cxn modelId="{72CBAA9A-AC2D-4F00-AB79-1BFE84F19854}" type="presParOf" srcId="{C7F2BEE6-7BC5-4D8D-93BB-84EE1C41AD78}" destId="{2CD58334-D3DD-45EA-8155-6B52E31EE6CE}" srcOrd="1" destOrd="0" presId="urn:microsoft.com/office/officeart/2008/layout/NameandTitleOrganizationalChart"/>
    <dgm:cxn modelId="{D3E6DC44-A252-4A69-A499-FE83BAC13CAC}" type="presParOf" srcId="{C7F2BEE6-7BC5-4D8D-93BB-84EE1C41AD78}" destId="{AE0C7BEB-D1C5-4400-9A5D-6BDE8B7074E9}" srcOrd="2" destOrd="0" presId="urn:microsoft.com/office/officeart/2008/layout/NameandTitleOrganizationalChart"/>
    <dgm:cxn modelId="{D6249362-81B5-4E7C-B3BB-6D47AEE0B98B}" type="presParOf" srcId="{86D81FF1-1723-4D2F-A678-103276787083}" destId="{C7FF145F-80A3-4B2B-A616-F1A7B8111D16}" srcOrd="6" destOrd="0" presId="urn:microsoft.com/office/officeart/2008/layout/NameandTitleOrganizationalChart"/>
    <dgm:cxn modelId="{92B0D19B-8228-48AF-BEBC-F7E66BA06D8B}" type="presParOf" srcId="{86D81FF1-1723-4D2F-A678-103276787083}" destId="{CA7F6D08-708B-4C78-A8CB-796AAEC45E39}" srcOrd="7" destOrd="0" presId="urn:microsoft.com/office/officeart/2008/layout/NameandTitleOrganizationalChart"/>
    <dgm:cxn modelId="{23BD3ACE-B118-49B7-9F1B-1DED6E01CA7F}" type="presParOf" srcId="{CA7F6D08-708B-4C78-A8CB-796AAEC45E39}" destId="{67604588-5468-42FD-9E68-A6AC16481BBF}" srcOrd="0" destOrd="0" presId="urn:microsoft.com/office/officeart/2008/layout/NameandTitleOrganizationalChart"/>
    <dgm:cxn modelId="{A30FEDEF-C2A7-4908-AD4B-A160EE4D681E}" type="presParOf" srcId="{67604588-5468-42FD-9E68-A6AC16481BBF}" destId="{2CACC33D-44BF-444C-AE54-A5BB1914D84F}" srcOrd="0" destOrd="0" presId="urn:microsoft.com/office/officeart/2008/layout/NameandTitleOrganizationalChart"/>
    <dgm:cxn modelId="{4AF45148-B937-43EE-97D2-7EB32CB29772}" type="presParOf" srcId="{67604588-5468-42FD-9E68-A6AC16481BBF}" destId="{FEFE89AB-8FF3-400E-89DE-FEE2CCAA3A5C}" srcOrd="1" destOrd="0" presId="urn:microsoft.com/office/officeart/2008/layout/NameandTitleOrganizationalChart"/>
    <dgm:cxn modelId="{833844EE-0411-456C-8A4F-8FC9F1F16C09}" type="presParOf" srcId="{67604588-5468-42FD-9E68-A6AC16481BBF}" destId="{AF3938B2-FC15-416C-B220-013E68F3421C}" srcOrd="2" destOrd="0" presId="urn:microsoft.com/office/officeart/2008/layout/NameandTitleOrganizationalChart"/>
    <dgm:cxn modelId="{A58CB355-D081-400A-A887-1AEE13AA5CC2}" type="presParOf" srcId="{CA7F6D08-708B-4C78-A8CB-796AAEC45E39}" destId="{E271680D-0D2A-4BCC-B2A6-960B8292AAE9}" srcOrd="1" destOrd="0" presId="urn:microsoft.com/office/officeart/2008/layout/NameandTitleOrganizationalChart"/>
    <dgm:cxn modelId="{C1A34EFF-6445-434A-879E-FB06A03043BA}" type="presParOf" srcId="{CA7F6D08-708B-4C78-A8CB-796AAEC45E39}" destId="{6AB51FF8-5D3C-4EF8-9A41-49650DC292BE}" srcOrd="2" destOrd="0" presId="urn:microsoft.com/office/officeart/2008/layout/NameandTitleOrganizationalChart"/>
    <dgm:cxn modelId="{7AD8703A-1AC4-42DD-87D2-07B6342D1D94}" type="presParOf" srcId="{C85BEB91-8FC2-4559-BD0E-D8487040CF15}" destId="{9800E023-91E0-48B2-BA8F-57DA5FB90185}" srcOrd="2" destOrd="0" presId="urn:microsoft.com/office/officeart/2008/layout/NameandTitleOrganizationalChart"/>
    <dgm:cxn modelId="{3ED3D8F5-BA87-420D-8D9D-6EEDC8E26E68}" type="presParOf" srcId="{C85BEB91-8FC2-4559-BD0E-D8487040CF15}" destId="{46E0CF97-18AA-4444-B77F-B42D7EACB7A4}" srcOrd="3" destOrd="0" presId="urn:microsoft.com/office/officeart/2008/layout/NameandTitleOrganizationalChart"/>
    <dgm:cxn modelId="{46F37AE6-EF5E-447C-BA2D-D656952E90B5}" type="presParOf" srcId="{46E0CF97-18AA-4444-B77F-B42D7EACB7A4}" destId="{1D801F5C-5482-411A-93FB-2B73F3942276}" srcOrd="0" destOrd="0" presId="urn:microsoft.com/office/officeart/2008/layout/NameandTitleOrganizationalChart"/>
    <dgm:cxn modelId="{8CB8D6AC-5376-4C00-8A70-27315845F8FC}" type="presParOf" srcId="{1D801F5C-5482-411A-93FB-2B73F3942276}" destId="{113D7134-E807-4F8A-AA48-A7CCDB23689F}" srcOrd="0" destOrd="0" presId="urn:microsoft.com/office/officeart/2008/layout/NameandTitleOrganizationalChart"/>
    <dgm:cxn modelId="{F8746820-79B2-4885-9473-E9D3A98931D7}" type="presParOf" srcId="{1D801F5C-5482-411A-93FB-2B73F3942276}" destId="{2A0A3838-B398-4C1F-978A-96874AACA59A}" srcOrd="1" destOrd="0" presId="urn:microsoft.com/office/officeart/2008/layout/NameandTitleOrganizationalChart"/>
    <dgm:cxn modelId="{B957582A-6F0D-4C03-803B-661B921B3271}" type="presParOf" srcId="{1D801F5C-5482-411A-93FB-2B73F3942276}" destId="{CD2FFACC-DD17-4FFA-BC7A-7FE68EAC703D}" srcOrd="2" destOrd="0" presId="urn:microsoft.com/office/officeart/2008/layout/NameandTitleOrganizationalChart"/>
    <dgm:cxn modelId="{37A7A0DD-1F07-4942-994D-E105A6BB7316}" type="presParOf" srcId="{46E0CF97-18AA-4444-B77F-B42D7EACB7A4}" destId="{FB9E65AB-D683-4BFF-8970-6EAD95AF2D15}" srcOrd="1" destOrd="0" presId="urn:microsoft.com/office/officeart/2008/layout/NameandTitleOrganizationalChart"/>
    <dgm:cxn modelId="{BB4EE215-18F3-4F57-89EC-D881CDE8677B}" type="presParOf" srcId="{46E0CF97-18AA-4444-B77F-B42D7EACB7A4}" destId="{FF665523-75AB-4517-86E6-BCCFA8CC7765}" srcOrd="2" destOrd="0" presId="urn:microsoft.com/office/officeart/2008/layout/NameandTitleOrganizationalChart"/>
    <dgm:cxn modelId="{7AB9AB55-F2F6-46CF-B315-87B79A6BB4E7}" type="presParOf" srcId="{FF665523-75AB-4517-86E6-BCCFA8CC7765}" destId="{7E1A2B4C-145C-4357-9233-426316965550}" srcOrd="0" destOrd="0" presId="urn:microsoft.com/office/officeart/2008/layout/NameandTitleOrganizationalChart"/>
    <dgm:cxn modelId="{278E8F45-F84F-4C4F-B8BE-AA6BD69AC5C1}" type="presParOf" srcId="{FF665523-75AB-4517-86E6-BCCFA8CC7765}" destId="{D6CE72AA-B02B-4532-95EF-ECCBA5726A98}" srcOrd="1" destOrd="0" presId="urn:microsoft.com/office/officeart/2008/layout/NameandTitleOrganizationalChart"/>
    <dgm:cxn modelId="{01C410D7-58B4-4CA5-B119-2DF31F2CAEF1}" type="presParOf" srcId="{D6CE72AA-B02B-4532-95EF-ECCBA5726A98}" destId="{293EBAB1-47BE-4D75-852D-D94E24A2D45D}" srcOrd="0" destOrd="0" presId="urn:microsoft.com/office/officeart/2008/layout/NameandTitleOrganizationalChart"/>
    <dgm:cxn modelId="{EC842015-631E-402B-89D0-20FBABA166E7}" type="presParOf" srcId="{293EBAB1-47BE-4D75-852D-D94E24A2D45D}" destId="{B9F6D8C4-35FC-4589-9975-D9FF873C9CA2}" srcOrd="0" destOrd="0" presId="urn:microsoft.com/office/officeart/2008/layout/NameandTitleOrganizationalChart"/>
    <dgm:cxn modelId="{D0D72B87-783F-46D9-90C6-6BCC1F036261}" type="presParOf" srcId="{293EBAB1-47BE-4D75-852D-D94E24A2D45D}" destId="{686CC118-C91C-4021-9E0F-203AE932A002}" srcOrd="1" destOrd="0" presId="urn:microsoft.com/office/officeart/2008/layout/NameandTitleOrganizationalChart"/>
    <dgm:cxn modelId="{26448515-2D14-48B8-85F4-8D25ECA1EF2A}" type="presParOf" srcId="{293EBAB1-47BE-4D75-852D-D94E24A2D45D}" destId="{8871B700-5798-47B2-B4F6-8578CA1733F4}" srcOrd="2" destOrd="0" presId="urn:microsoft.com/office/officeart/2008/layout/NameandTitleOrganizationalChart"/>
    <dgm:cxn modelId="{87877699-77A6-40C9-A78E-0DE56D83CD77}" type="presParOf" srcId="{D6CE72AA-B02B-4532-95EF-ECCBA5726A98}" destId="{1B04B47C-AF22-43C0-83C8-7EEE41CD2F4C}" srcOrd="1" destOrd="0" presId="urn:microsoft.com/office/officeart/2008/layout/NameandTitleOrganizationalChart"/>
    <dgm:cxn modelId="{BA4FF40D-0FAD-4437-AB4E-82DAAC5F561D}" type="presParOf" srcId="{D6CE72AA-B02B-4532-95EF-ECCBA5726A98}" destId="{E80CBBED-B7AD-485F-9B27-5515942443FB}" srcOrd="2" destOrd="0" presId="urn:microsoft.com/office/officeart/2008/layout/NameandTitleOrganizationalChart"/>
    <dgm:cxn modelId="{75ACAF52-90F8-496B-90D7-D737D2908E21}" type="presParOf" srcId="{FF665523-75AB-4517-86E6-BCCFA8CC7765}" destId="{EEA3F098-5714-460B-8544-51635ADB42F5}" srcOrd="2" destOrd="0" presId="urn:microsoft.com/office/officeart/2008/layout/NameandTitleOrganizationalChart"/>
    <dgm:cxn modelId="{AFDBCD9E-E278-43F4-A4B7-E4AD89236242}" type="presParOf" srcId="{FF665523-75AB-4517-86E6-BCCFA8CC7765}" destId="{1A0E9C3A-4E3C-4BA3-B3EF-BA3569E1BC77}" srcOrd="3" destOrd="0" presId="urn:microsoft.com/office/officeart/2008/layout/NameandTitleOrganizationalChart"/>
    <dgm:cxn modelId="{78307E9C-5825-4FBB-BEE9-45C661421704}" type="presParOf" srcId="{1A0E9C3A-4E3C-4BA3-B3EF-BA3569E1BC77}" destId="{A9260E7B-C89B-4A30-8101-A1BE95F0754E}" srcOrd="0" destOrd="0" presId="urn:microsoft.com/office/officeart/2008/layout/NameandTitleOrganizationalChart"/>
    <dgm:cxn modelId="{DA246407-FC48-4758-8D87-4C735B285D81}" type="presParOf" srcId="{A9260E7B-C89B-4A30-8101-A1BE95F0754E}" destId="{39979447-52CA-4D43-9304-E69C1C864488}" srcOrd="0" destOrd="0" presId="urn:microsoft.com/office/officeart/2008/layout/NameandTitleOrganizationalChart"/>
    <dgm:cxn modelId="{28D346B5-E73C-4F2D-9637-CCB01CE1FDED}" type="presParOf" srcId="{A9260E7B-C89B-4A30-8101-A1BE95F0754E}" destId="{94A9B828-A488-4931-B6F5-D7172C98FE66}" srcOrd="1" destOrd="0" presId="urn:microsoft.com/office/officeart/2008/layout/NameandTitleOrganizationalChart"/>
    <dgm:cxn modelId="{0DDB9B1C-7379-4EF8-885D-7446F235E53E}" type="presParOf" srcId="{A9260E7B-C89B-4A30-8101-A1BE95F0754E}" destId="{581142FF-094A-4301-90D7-5381D7AE8A62}" srcOrd="2" destOrd="0" presId="urn:microsoft.com/office/officeart/2008/layout/NameandTitleOrganizationalChart"/>
    <dgm:cxn modelId="{8D60D00B-C732-47DA-894F-0DFFC626BFCD}" type="presParOf" srcId="{1A0E9C3A-4E3C-4BA3-B3EF-BA3569E1BC77}" destId="{50C997CC-2EA9-47B3-AAE9-3252F896C039}" srcOrd="1" destOrd="0" presId="urn:microsoft.com/office/officeart/2008/layout/NameandTitleOrganizationalChart"/>
    <dgm:cxn modelId="{5BDC4955-DCBE-4C9E-8ED9-108A9DF9720E}" type="presParOf" srcId="{1A0E9C3A-4E3C-4BA3-B3EF-BA3569E1BC77}" destId="{29FF9616-0F1E-4702-B2D4-C08447AB2838}" srcOrd="2" destOrd="0" presId="urn:microsoft.com/office/officeart/2008/layout/NameandTitleOrganizationalChart"/>
    <dgm:cxn modelId="{0B7E7AB8-0514-489D-A9E3-D014EAA804B7}" type="presParOf" srcId="{FF665523-75AB-4517-86E6-BCCFA8CC7765}" destId="{F49CA99E-DBC1-4E18-925E-CFD5E7EC3D2E}" srcOrd="4" destOrd="0" presId="urn:microsoft.com/office/officeart/2008/layout/NameandTitleOrganizationalChart"/>
    <dgm:cxn modelId="{D8A580A8-3D3C-44A9-A4F4-ACC9827DA0FB}" type="presParOf" srcId="{FF665523-75AB-4517-86E6-BCCFA8CC7765}" destId="{7BC2A6C3-7580-42FE-A425-2C2DA0FE337D}" srcOrd="5" destOrd="0" presId="urn:microsoft.com/office/officeart/2008/layout/NameandTitleOrganizationalChart"/>
    <dgm:cxn modelId="{40A18543-E806-4371-B41A-1AE742FEA627}" type="presParOf" srcId="{7BC2A6C3-7580-42FE-A425-2C2DA0FE337D}" destId="{6C4213B4-6FAD-4555-8BD5-93FBFFC42884}" srcOrd="0" destOrd="0" presId="urn:microsoft.com/office/officeart/2008/layout/NameandTitleOrganizationalChart"/>
    <dgm:cxn modelId="{E1AE0811-8301-4A9F-AB2E-DFF441E5FE5D}" type="presParOf" srcId="{6C4213B4-6FAD-4555-8BD5-93FBFFC42884}" destId="{A00C5AF5-E564-4588-81FA-AF7737089FA3}" srcOrd="0" destOrd="0" presId="urn:microsoft.com/office/officeart/2008/layout/NameandTitleOrganizationalChart"/>
    <dgm:cxn modelId="{1CB1896E-193D-4067-BDFC-1DA13EB32C6C}" type="presParOf" srcId="{6C4213B4-6FAD-4555-8BD5-93FBFFC42884}" destId="{5BA378C4-3DFA-4700-8183-83EA3F1070B4}" srcOrd="1" destOrd="0" presId="urn:microsoft.com/office/officeart/2008/layout/NameandTitleOrganizationalChart"/>
    <dgm:cxn modelId="{44A40D84-44C6-4C83-97F8-A15A3C35C491}" type="presParOf" srcId="{6C4213B4-6FAD-4555-8BD5-93FBFFC42884}" destId="{379F8A12-F8A4-419C-AB2F-2BD889B8F0CA}" srcOrd="2" destOrd="0" presId="urn:microsoft.com/office/officeart/2008/layout/NameandTitleOrganizationalChart"/>
    <dgm:cxn modelId="{F6739E47-A5A5-47B5-97D5-CF22D98CE3F5}" type="presParOf" srcId="{7BC2A6C3-7580-42FE-A425-2C2DA0FE337D}" destId="{5FB49803-FAB9-4E11-ADC9-9479860A4897}" srcOrd="1" destOrd="0" presId="urn:microsoft.com/office/officeart/2008/layout/NameandTitleOrganizationalChart"/>
    <dgm:cxn modelId="{20B6C34A-8EA0-46B9-8B83-D96E5F97F8E4}" type="presParOf" srcId="{7BC2A6C3-7580-42FE-A425-2C2DA0FE337D}" destId="{549C9D0C-75C1-4498-A81D-96C7FA16022A}" srcOrd="2" destOrd="0" presId="urn:microsoft.com/office/officeart/2008/layout/NameandTitleOrganizationalChart"/>
    <dgm:cxn modelId="{02AE905C-9D87-4DBC-A07A-97681D55A10B}" type="presParOf" srcId="{FF665523-75AB-4517-86E6-BCCFA8CC7765}" destId="{4774B32C-FB19-4997-8B3F-E99F5B8B02EC}" srcOrd="6" destOrd="0" presId="urn:microsoft.com/office/officeart/2008/layout/NameandTitleOrganizationalChart"/>
    <dgm:cxn modelId="{72305DEC-C8F9-4946-9A65-2F5F1ACF57DD}" type="presParOf" srcId="{FF665523-75AB-4517-86E6-BCCFA8CC7765}" destId="{DBF96638-77A7-41C9-9AF7-49F02D95C822}" srcOrd="7" destOrd="0" presId="urn:microsoft.com/office/officeart/2008/layout/NameandTitleOrganizationalChart"/>
    <dgm:cxn modelId="{2300AF6C-0584-43D2-B320-0E7348C55B51}" type="presParOf" srcId="{DBF96638-77A7-41C9-9AF7-49F02D95C822}" destId="{E0316A0C-905D-4157-8274-0416FDBF3BBB}" srcOrd="0" destOrd="0" presId="urn:microsoft.com/office/officeart/2008/layout/NameandTitleOrganizationalChart"/>
    <dgm:cxn modelId="{79269001-DA4D-4FE5-B1BA-6B59DCB1FA0C}" type="presParOf" srcId="{E0316A0C-905D-4157-8274-0416FDBF3BBB}" destId="{6CBA78B9-5AE6-4FEF-BAA8-CD0699EEC487}" srcOrd="0" destOrd="0" presId="urn:microsoft.com/office/officeart/2008/layout/NameandTitleOrganizationalChart"/>
    <dgm:cxn modelId="{8F8FAAF7-E607-4940-A864-F776D00FB493}" type="presParOf" srcId="{E0316A0C-905D-4157-8274-0416FDBF3BBB}" destId="{A47A6FBA-4F97-4854-8484-D5457113CFBA}" srcOrd="1" destOrd="0" presId="urn:microsoft.com/office/officeart/2008/layout/NameandTitleOrganizationalChart"/>
    <dgm:cxn modelId="{5C1F8602-05F2-46AA-8A96-48211DB1E59F}" type="presParOf" srcId="{E0316A0C-905D-4157-8274-0416FDBF3BBB}" destId="{A7F0CB11-8F81-4ED8-B586-B6F95A0EF9D5}" srcOrd="2" destOrd="0" presId="urn:microsoft.com/office/officeart/2008/layout/NameandTitleOrganizationalChart"/>
    <dgm:cxn modelId="{4F4426A2-6617-4B84-ABAD-9177B103A36D}" type="presParOf" srcId="{DBF96638-77A7-41C9-9AF7-49F02D95C822}" destId="{F9E98FAA-7D3A-43B2-9F4D-CBBBE6A5F738}" srcOrd="1" destOrd="0" presId="urn:microsoft.com/office/officeart/2008/layout/NameandTitleOrganizationalChart"/>
    <dgm:cxn modelId="{1E8228A0-98EB-44CA-99B7-54C1E306BD15}" type="presParOf" srcId="{DBF96638-77A7-41C9-9AF7-49F02D95C822}" destId="{6B1C7EF9-DE23-4E07-AE16-669DF43CE663}" srcOrd="2" destOrd="0" presId="urn:microsoft.com/office/officeart/2008/layout/NameandTitleOrganizationalChart"/>
    <dgm:cxn modelId="{A3FA000F-477C-47A0-8B35-A895DE5CB1D7}" type="presParOf" srcId="{FF665523-75AB-4517-86E6-BCCFA8CC7765}" destId="{A215AE72-67BE-4289-B764-CD8A17B65A10}" srcOrd="8" destOrd="0" presId="urn:microsoft.com/office/officeart/2008/layout/NameandTitleOrganizationalChart"/>
    <dgm:cxn modelId="{B7D5D2ED-4A3F-46AF-BFE0-7C8317999DE2}" type="presParOf" srcId="{FF665523-75AB-4517-86E6-BCCFA8CC7765}" destId="{DF25D747-99EE-4134-A445-74F767E4CEB8}" srcOrd="9" destOrd="0" presId="urn:microsoft.com/office/officeart/2008/layout/NameandTitleOrganizationalChart"/>
    <dgm:cxn modelId="{B2AD4415-7442-42B8-8EA5-E227F58F249E}" type="presParOf" srcId="{DF25D747-99EE-4134-A445-74F767E4CEB8}" destId="{3ACD556C-A983-4D55-8E6F-45CDAC2728DD}" srcOrd="0" destOrd="0" presId="urn:microsoft.com/office/officeart/2008/layout/NameandTitleOrganizationalChart"/>
    <dgm:cxn modelId="{DB04B1F2-52E1-4B6B-93B5-108C644F323A}" type="presParOf" srcId="{3ACD556C-A983-4D55-8E6F-45CDAC2728DD}" destId="{F2022576-149A-4191-8895-F1E47A6FA1B0}" srcOrd="0" destOrd="0" presId="urn:microsoft.com/office/officeart/2008/layout/NameandTitleOrganizationalChart"/>
    <dgm:cxn modelId="{E009F651-D464-4B9A-AB0A-B4AA29AEC5F6}" type="presParOf" srcId="{3ACD556C-A983-4D55-8E6F-45CDAC2728DD}" destId="{517D8E0E-81E2-4F5A-BB4B-4559E9412CF4}" srcOrd="1" destOrd="0" presId="urn:microsoft.com/office/officeart/2008/layout/NameandTitleOrganizationalChart"/>
    <dgm:cxn modelId="{6C03E6EC-49CA-4094-9A37-83725B7CB694}" type="presParOf" srcId="{3ACD556C-A983-4D55-8E6F-45CDAC2728DD}" destId="{D1E67E3E-5290-4C9A-85F6-33FCCA4A0898}" srcOrd="2" destOrd="0" presId="urn:microsoft.com/office/officeart/2008/layout/NameandTitleOrganizationalChart"/>
    <dgm:cxn modelId="{2994096E-2024-4032-94A2-3A9BFCCD81B4}" type="presParOf" srcId="{DF25D747-99EE-4134-A445-74F767E4CEB8}" destId="{2DB92E8A-4E51-4456-A26B-410B2A20B4F4}" srcOrd="1" destOrd="0" presId="urn:microsoft.com/office/officeart/2008/layout/NameandTitleOrganizationalChart"/>
    <dgm:cxn modelId="{377EAB2D-7DF0-4477-9685-E8E1EDA2FEA2}" type="presParOf" srcId="{DF25D747-99EE-4134-A445-74F767E4CEB8}" destId="{69430D39-6E81-4DDA-987C-5CD60ABA3B49}" srcOrd="2" destOrd="0" presId="urn:microsoft.com/office/officeart/2008/layout/NameandTitleOrganizationalChart"/>
    <dgm:cxn modelId="{DCF06271-8EDF-4CFD-AF77-80DED452D1A5}" type="presParOf" srcId="{96A5C0DC-A135-4287-844B-65D255665BB8}" destId="{C164B0A4-7C8F-4BB0-9BD7-1059327ECB21}" srcOrd="2" destOrd="0" presId="urn:microsoft.com/office/officeart/2008/layout/NameandTitleOrganizationalChart"/>
    <dgm:cxn modelId="{22EAB901-D121-436C-B54B-8AA32F2D7F4B}" type="presParOf" srcId="{96A5C0DC-A135-4287-844B-65D255665BB8}" destId="{71FC10EF-7474-483B-9274-E76EEF88E561}" srcOrd="3" destOrd="0" presId="urn:microsoft.com/office/officeart/2008/layout/NameandTitleOrganizationalChart"/>
    <dgm:cxn modelId="{9D32CFC9-02EF-4265-836C-28ACAB8D90BD}" type="presParOf" srcId="{71FC10EF-7474-483B-9274-E76EEF88E561}" destId="{BB53BEAC-B7CB-4543-8B8C-8A58C235E7E0}" srcOrd="0" destOrd="0" presId="urn:microsoft.com/office/officeart/2008/layout/NameandTitleOrganizationalChart"/>
    <dgm:cxn modelId="{E2FD2BFE-A2F4-43A7-B5BD-F66EFC960B73}" type="presParOf" srcId="{BB53BEAC-B7CB-4543-8B8C-8A58C235E7E0}" destId="{5C51FC6A-D318-47EC-B3D1-5F1E9A0EA5FF}" srcOrd="0" destOrd="0" presId="urn:microsoft.com/office/officeart/2008/layout/NameandTitleOrganizationalChart"/>
    <dgm:cxn modelId="{D91F86F1-9A34-4546-AD76-1D6ED3F9281A}" type="presParOf" srcId="{BB53BEAC-B7CB-4543-8B8C-8A58C235E7E0}" destId="{D693BAF5-3DD6-4EE2-AA92-960812EC23D5}" srcOrd="1" destOrd="0" presId="urn:microsoft.com/office/officeart/2008/layout/NameandTitleOrganizationalChart"/>
    <dgm:cxn modelId="{362845CC-C44C-48CD-AE51-3F3AFD654248}" type="presParOf" srcId="{BB53BEAC-B7CB-4543-8B8C-8A58C235E7E0}" destId="{F055A9EF-C8D5-4AB6-99BD-AA33C313C783}" srcOrd="2" destOrd="0" presId="urn:microsoft.com/office/officeart/2008/layout/NameandTitleOrganizationalChart"/>
    <dgm:cxn modelId="{2AA837B8-F3F9-4DE7-A461-2754798CE6AC}" type="presParOf" srcId="{71FC10EF-7474-483B-9274-E76EEF88E561}" destId="{27174194-5106-44AC-A025-3D022E05D208}" srcOrd="1" destOrd="0" presId="urn:microsoft.com/office/officeart/2008/layout/NameandTitleOrganizationalChart"/>
    <dgm:cxn modelId="{F4ED8501-F836-4E17-B385-B4A2AD9F5778}" type="presParOf" srcId="{27174194-5106-44AC-A025-3D022E05D208}" destId="{A12D6C92-BC77-41EE-BD7D-CDB4EF540C80}" srcOrd="0" destOrd="0" presId="urn:microsoft.com/office/officeart/2008/layout/NameandTitleOrganizationalChart"/>
    <dgm:cxn modelId="{A294B55E-BE46-4E72-9219-F2A0B9103099}" type="presParOf" srcId="{27174194-5106-44AC-A025-3D022E05D208}" destId="{7F885881-431B-4684-AC18-01D5077E0E65}" srcOrd="1" destOrd="0" presId="urn:microsoft.com/office/officeart/2008/layout/NameandTitleOrganizationalChart"/>
    <dgm:cxn modelId="{AB084B72-2287-4C25-9C6A-42D44360E060}" type="presParOf" srcId="{7F885881-431B-4684-AC18-01D5077E0E65}" destId="{CFD43157-C1F9-438A-B427-6DF29D8F1E50}" srcOrd="0" destOrd="0" presId="urn:microsoft.com/office/officeart/2008/layout/NameandTitleOrganizationalChart"/>
    <dgm:cxn modelId="{8D9F1B5D-768D-4163-A00D-17B34AB5E939}" type="presParOf" srcId="{CFD43157-C1F9-438A-B427-6DF29D8F1E50}" destId="{9B2AE692-B8FA-44FE-8D21-23D792466B4E}" srcOrd="0" destOrd="0" presId="urn:microsoft.com/office/officeart/2008/layout/NameandTitleOrganizationalChart"/>
    <dgm:cxn modelId="{6C0A4815-3661-43A1-A2A7-7418FAA87938}" type="presParOf" srcId="{CFD43157-C1F9-438A-B427-6DF29D8F1E50}" destId="{0A3D8AC7-426F-4FBA-88F4-D36C3F6E54B8}" srcOrd="1" destOrd="0" presId="urn:microsoft.com/office/officeart/2008/layout/NameandTitleOrganizationalChart"/>
    <dgm:cxn modelId="{2A132295-B5BD-4FDF-B4D5-81CCB7A874B6}" type="presParOf" srcId="{CFD43157-C1F9-438A-B427-6DF29D8F1E50}" destId="{898877C1-7D6F-4477-BE90-941AFA03F93A}" srcOrd="2" destOrd="0" presId="urn:microsoft.com/office/officeart/2008/layout/NameandTitleOrganizationalChart"/>
    <dgm:cxn modelId="{36CAE626-25AA-4F37-ACAF-10F89B64E71D}" type="presParOf" srcId="{7F885881-431B-4684-AC18-01D5077E0E65}" destId="{9577E2A9-B0F9-47B2-9CA4-D0F6C2C0C418}" srcOrd="1" destOrd="0" presId="urn:microsoft.com/office/officeart/2008/layout/NameandTitleOrganizationalChart"/>
    <dgm:cxn modelId="{2FFF1DCB-27C3-46D8-B21E-179270548FBE}" type="presParOf" srcId="{9577E2A9-B0F9-47B2-9CA4-D0F6C2C0C418}" destId="{A2A20FE5-1FB7-49D9-BA70-15FF1694A562}" srcOrd="0" destOrd="0" presId="urn:microsoft.com/office/officeart/2008/layout/NameandTitleOrganizationalChart"/>
    <dgm:cxn modelId="{4CDF034D-7876-4235-84B6-7AB787D9B5CF}" type="presParOf" srcId="{9577E2A9-B0F9-47B2-9CA4-D0F6C2C0C418}" destId="{A4159479-65EB-4785-8093-AB13779EE909}" srcOrd="1" destOrd="0" presId="urn:microsoft.com/office/officeart/2008/layout/NameandTitleOrganizationalChart"/>
    <dgm:cxn modelId="{C288B814-A709-4AF3-950F-6300C1B31F08}" type="presParOf" srcId="{A4159479-65EB-4785-8093-AB13779EE909}" destId="{BC6C7A08-96C5-462F-871A-6AFF75090865}" srcOrd="0" destOrd="0" presId="urn:microsoft.com/office/officeart/2008/layout/NameandTitleOrganizationalChart"/>
    <dgm:cxn modelId="{8664EA78-EBAA-4510-BD70-42326C11D840}" type="presParOf" srcId="{BC6C7A08-96C5-462F-871A-6AFF75090865}" destId="{433ED7E2-7253-4E0F-B018-28280E8F7CBA}" srcOrd="0" destOrd="0" presId="urn:microsoft.com/office/officeart/2008/layout/NameandTitleOrganizationalChart"/>
    <dgm:cxn modelId="{00FE1571-0BF9-4E7C-9969-AA4267E442E4}" type="presParOf" srcId="{BC6C7A08-96C5-462F-871A-6AFF75090865}" destId="{303EDB9C-4ABE-4680-A752-74CC44697B84}" srcOrd="1" destOrd="0" presId="urn:microsoft.com/office/officeart/2008/layout/NameandTitleOrganizationalChart"/>
    <dgm:cxn modelId="{72B6CCC9-6B11-4D86-8444-475688221F10}" type="presParOf" srcId="{BC6C7A08-96C5-462F-871A-6AFF75090865}" destId="{8CAE8EBC-D02A-4781-BB58-26A10CD0C7F6}" srcOrd="2" destOrd="0" presId="urn:microsoft.com/office/officeart/2008/layout/NameandTitleOrganizationalChart"/>
    <dgm:cxn modelId="{A1267D8A-FE68-4C5C-904C-F2D4DE16A999}" type="presParOf" srcId="{A4159479-65EB-4785-8093-AB13779EE909}" destId="{76A2766F-9BCF-4079-BFC3-4CDB28129ED3}" srcOrd="1" destOrd="0" presId="urn:microsoft.com/office/officeart/2008/layout/NameandTitleOrganizationalChart"/>
    <dgm:cxn modelId="{B73BB632-5F79-488E-8112-57F26A5DB5A0}" type="presParOf" srcId="{A4159479-65EB-4785-8093-AB13779EE909}" destId="{05AC45AC-019D-4187-964F-C93B856B6328}" srcOrd="2" destOrd="0" presId="urn:microsoft.com/office/officeart/2008/layout/NameandTitleOrganizationalChart"/>
    <dgm:cxn modelId="{6633E1CD-B4F4-448C-843F-85BF01C94371}" type="presParOf" srcId="{9577E2A9-B0F9-47B2-9CA4-D0F6C2C0C418}" destId="{28F364F5-48D3-489E-978C-395EA2717C1E}" srcOrd="2" destOrd="0" presId="urn:microsoft.com/office/officeart/2008/layout/NameandTitleOrganizationalChart"/>
    <dgm:cxn modelId="{35073900-3CAA-45DC-A1CC-F77BE63F7BA7}" type="presParOf" srcId="{9577E2A9-B0F9-47B2-9CA4-D0F6C2C0C418}" destId="{6B369999-7387-4F12-8228-754C436CF9BC}" srcOrd="3" destOrd="0" presId="urn:microsoft.com/office/officeart/2008/layout/NameandTitleOrganizationalChart"/>
    <dgm:cxn modelId="{B07B8724-A733-4FFE-8B4D-6C9A1461D085}" type="presParOf" srcId="{6B369999-7387-4F12-8228-754C436CF9BC}" destId="{366191B1-0A7E-483F-9049-ECE4A8AFCC45}" srcOrd="0" destOrd="0" presId="urn:microsoft.com/office/officeart/2008/layout/NameandTitleOrganizationalChart"/>
    <dgm:cxn modelId="{423FB3E8-073A-4271-8DEE-45ECE1C6EA17}" type="presParOf" srcId="{366191B1-0A7E-483F-9049-ECE4A8AFCC45}" destId="{55517009-3B3D-4D6D-A1CD-ACD4FC22A56A}" srcOrd="0" destOrd="0" presId="urn:microsoft.com/office/officeart/2008/layout/NameandTitleOrganizationalChart"/>
    <dgm:cxn modelId="{1CC1E63E-E4D4-4972-AAC3-086F16B635C6}" type="presParOf" srcId="{366191B1-0A7E-483F-9049-ECE4A8AFCC45}" destId="{AED55DB7-4D7F-4599-849C-AAB56E213266}" srcOrd="1" destOrd="0" presId="urn:microsoft.com/office/officeart/2008/layout/NameandTitleOrganizationalChart"/>
    <dgm:cxn modelId="{D9A8F1B9-178B-4603-ADEB-0CA89EEE2810}" type="presParOf" srcId="{366191B1-0A7E-483F-9049-ECE4A8AFCC45}" destId="{D05D1B3B-8E21-47CB-AC98-8596BD5F93F6}" srcOrd="2" destOrd="0" presId="urn:microsoft.com/office/officeart/2008/layout/NameandTitleOrganizationalChart"/>
    <dgm:cxn modelId="{A2BD21FF-239E-4D1A-B6A0-1360161E5F7A}" type="presParOf" srcId="{6B369999-7387-4F12-8228-754C436CF9BC}" destId="{394E78F4-99BD-4FD9-94A2-E68B2BD735FE}" srcOrd="1" destOrd="0" presId="urn:microsoft.com/office/officeart/2008/layout/NameandTitleOrganizationalChart"/>
    <dgm:cxn modelId="{C2BF46DF-387E-41F4-B6CE-E5AB533723CA}" type="presParOf" srcId="{6B369999-7387-4F12-8228-754C436CF9BC}" destId="{D662CEC7-9BF5-4E86-9E41-B36417CB9707}" srcOrd="2" destOrd="0" presId="urn:microsoft.com/office/officeart/2008/layout/NameandTitleOrganizationalChart"/>
    <dgm:cxn modelId="{C8C66ABA-7ECD-45B2-83A4-D7F72A71D9DF}" type="presParOf" srcId="{9577E2A9-B0F9-47B2-9CA4-D0F6C2C0C418}" destId="{F17BBFFA-DE3E-4746-A3A6-A664B1F52346}" srcOrd="4" destOrd="0" presId="urn:microsoft.com/office/officeart/2008/layout/NameandTitleOrganizationalChart"/>
    <dgm:cxn modelId="{920A8032-5427-42A7-B3A1-A12153152CF9}" type="presParOf" srcId="{9577E2A9-B0F9-47B2-9CA4-D0F6C2C0C418}" destId="{B44E701F-3D84-46BD-B94B-EC47E39B0183}" srcOrd="5" destOrd="0" presId="urn:microsoft.com/office/officeart/2008/layout/NameandTitleOrganizationalChart"/>
    <dgm:cxn modelId="{98200B1D-EAAB-42AB-8573-655084AFC328}" type="presParOf" srcId="{B44E701F-3D84-46BD-B94B-EC47E39B0183}" destId="{F2E4A33F-8AD4-4CDA-99F5-1A769CC14D8F}" srcOrd="0" destOrd="0" presId="urn:microsoft.com/office/officeart/2008/layout/NameandTitleOrganizationalChart"/>
    <dgm:cxn modelId="{479129A1-9DE0-488C-9E51-26B86570DDD0}" type="presParOf" srcId="{F2E4A33F-8AD4-4CDA-99F5-1A769CC14D8F}" destId="{12B1242F-F25E-49BA-B008-EE3888DF5CCF}" srcOrd="0" destOrd="0" presId="urn:microsoft.com/office/officeart/2008/layout/NameandTitleOrganizationalChart"/>
    <dgm:cxn modelId="{A2549AE1-A683-49F9-A568-97DFA72BA63D}" type="presParOf" srcId="{F2E4A33F-8AD4-4CDA-99F5-1A769CC14D8F}" destId="{B4FA10A5-2690-43DC-9873-66691ACD4324}" srcOrd="1" destOrd="0" presId="urn:microsoft.com/office/officeart/2008/layout/NameandTitleOrganizationalChart"/>
    <dgm:cxn modelId="{253C48FD-051A-4380-B58A-A10B87A39186}" type="presParOf" srcId="{F2E4A33F-8AD4-4CDA-99F5-1A769CC14D8F}" destId="{DC46EA36-0783-4A73-BDFA-5D9029D1460D}" srcOrd="2" destOrd="0" presId="urn:microsoft.com/office/officeart/2008/layout/NameandTitleOrganizationalChart"/>
    <dgm:cxn modelId="{B67B3BD4-AAE2-4362-8B5A-7BDFC6C46FC2}" type="presParOf" srcId="{B44E701F-3D84-46BD-B94B-EC47E39B0183}" destId="{9C740B63-6279-47E3-8439-BF7A8E1A967A}" srcOrd="1" destOrd="0" presId="urn:microsoft.com/office/officeart/2008/layout/NameandTitleOrganizationalChart"/>
    <dgm:cxn modelId="{BAFFEB3D-95FB-4DE2-B93E-15BD7D267AEC}" type="presParOf" srcId="{B44E701F-3D84-46BD-B94B-EC47E39B0183}" destId="{C57C3A03-25D0-4516-AC58-0A7F65774417}" srcOrd="2" destOrd="0" presId="urn:microsoft.com/office/officeart/2008/layout/NameandTitleOrganizationalChart"/>
    <dgm:cxn modelId="{6A1436AB-C419-463E-B4BC-C82C9085D696}" type="presParOf" srcId="{7F885881-431B-4684-AC18-01D5077E0E65}" destId="{136A3B7C-7797-420C-8975-5184B9D44554}" srcOrd="2" destOrd="0" presId="urn:microsoft.com/office/officeart/2008/layout/NameandTitleOrganizationalChart"/>
    <dgm:cxn modelId="{43475038-7EF8-4B24-B6C7-49BACC37EAD3}" type="presParOf" srcId="{27174194-5106-44AC-A025-3D022E05D208}" destId="{DED6ADAC-E93E-483D-88B7-E3DE17940D2A}" srcOrd="2" destOrd="0" presId="urn:microsoft.com/office/officeart/2008/layout/NameandTitleOrganizationalChart"/>
    <dgm:cxn modelId="{C97226B9-CD86-4DB7-AB01-4D0CC5D44FC4}" type="presParOf" srcId="{27174194-5106-44AC-A025-3D022E05D208}" destId="{525AC837-3505-4670-8AEE-13A9ADF2DEC2}" srcOrd="3" destOrd="0" presId="urn:microsoft.com/office/officeart/2008/layout/NameandTitleOrganizationalChart"/>
    <dgm:cxn modelId="{53AA6F35-FB06-4A93-A28B-72C239E5C86E}" type="presParOf" srcId="{525AC837-3505-4670-8AEE-13A9ADF2DEC2}" destId="{EAFFEB10-8DA0-4BA4-89BC-78CB5673C770}" srcOrd="0" destOrd="0" presId="urn:microsoft.com/office/officeart/2008/layout/NameandTitleOrganizationalChart"/>
    <dgm:cxn modelId="{C691F313-E334-4AB8-BF43-B8A5BC37ECA7}" type="presParOf" srcId="{EAFFEB10-8DA0-4BA4-89BC-78CB5673C770}" destId="{6B512A7C-297A-4860-BAF5-FE2532ED9904}" srcOrd="0" destOrd="0" presId="urn:microsoft.com/office/officeart/2008/layout/NameandTitleOrganizationalChart"/>
    <dgm:cxn modelId="{6AC83D22-5F0F-4212-B8E0-1170C44B0EE6}" type="presParOf" srcId="{EAFFEB10-8DA0-4BA4-89BC-78CB5673C770}" destId="{A541A800-1F11-447D-B19F-E5FFCFA8DDA8}" srcOrd="1" destOrd="0" presId="urn:microsoft.com/office/officeart/2008/layout/NameandTitleOrganizationalChart"/>
    <dgm:cxn modelId="{4120EBBE-BD4D-4E4A-9ACD-DFD2C363784B}" type="presParOf" srcId="{EAFFEB10-8DA0-4BA4-89BC-78CB5673C770}" destId="{AFCD6A29-CD52-47FD-9C4D-0CD7D5D74F27}" srcOrd="2" destOrd="0" presId="urn:microsoft.com/office/officeart/2008/layout/NameandTitleOrganizationalChart"/>
    <dgm:cxn modelId="{E4344D16-59CA-4E8B-B1C5-DCD1E382B315}" type="presParOf" srcId="{525AC837-3505-4670-8AEE-13A9ADF2DEC2}" destId="{31B66016-7F3A-4914-9923-C1E032694B45}" srcOrd="1" destOrd="0" presId="urn:microsoft.com/office/officeart/2008/layout/NameandTitleOrganizationalChart"/>
    <dgm:cxn modelId="{D24BD45D-7CC0-4BCE-812A-E38DE68E5567}" type="presParOf" srcId="{31B66016-7F3A-4914-9923-C1E032694B45}" destId="{96435886-DBBD-4C26-9546-7425B32A7C63}" srcOrd="0" destOrd="0" presId="urn:microsoft.com/office/officeart/2008/layout/NameandTitleOrganizationalChart"/>
    <dgm:cxn modelId="{2E9CEF6A-EF4F-4463-A9E9-6755D624141E}" type="presParOf" srcId="{31B66016-7F3A-4914-9923-C1E032694B45}" destId="{1FEBB34C-EF16-42FA-91DD-505C8579D939}" srcOrd="1" destOrd="0" presId="urn:microsoft.com/office/officeart/2008/layout/NameandTitleOrganizationalChart"/>
    <dgm:cxn modelId="{378DAC4D-334A-4CB9-B45E-7196B9CEF0F6}" type="presParOf" srcId="{1FEBB34C-EF16-42FA-91DD-505C8579D939}" destId="{441CA7F7-DE41-47FE-80CE-D5DF3102C701}" srcOrd="0" destOrd="0" presId="urn:microsoft.com/office/officeart/2008/layout/NameandTitleOrganizationalChart"/>
    <dgm:cxn modelId="{70BAF344-0349-427A-9BD7-825CDC1F8CE5}" type="presParOf" srcId="{441CA7F7-DE41-47FE-80CE-D5DF3102C701}" destId="{5440FD5A-9975-461E-B39D-E46E05716847}" srcOrd="0" destOrd="0" presId="urn:microsoft.com/office/officeart/2008/layout/NameandTitleOrganizationalChart"/>
    <dgm:cxn modelId="{728B7E61-4F47-411C-8F79-9662A316E437}" type="presParOf" srcId="{441CA7F7-DE41-47FE-80CE-D5DF3102C701}" destId="{38D7F3F2-2A46-444D-9C83-58A126AF6621}" srcOrd="1" destOrd="0" presId="urn:microsoft.com/office/officeart/2008/layout/NameandTitleOrganizationalChart"/>
    <dgm:cxn modelId="{F77592C2-B504-47CB-A82C-7C548FEA6011}" type="presParOf" srcId="{441CA7F7-DE41-47FE-80CE-D5DF3102C701}" destId="{AF4424C2-E829-4423-82C1-063EB95B5339}" srcOrd="2" destOrd="0" presId="urn:microsoft.com/office/officeart/2008/layout/NameandTitleOrganizationalChart"/>
    <dgm:cxn modelId="{C9AC88A4-BCFC-4C64-A7B1-5061A7503AA7}" type="presParOf" srcId="{1FEBB34C-EF16-42FA-91DD-505C8579D939}" destId="{8E7E5A54-00AC-4E37-A15C-5A8FAEA0F1A1}" srcOrd="1" destOrd="0" presId="urn:microsoft.com/office/officeart/2008/layout/NameandTitleOrganizationalChart"/>
    <dgm:cxn modelId="{37B70CC5-38E7-44AD-9BFC-0B7E184CABAF}" type="presParOf" srcId="{1FEBB34C-EF16-42FA-91DD-505C8579D939}" destId="{54D51230-E746-47FD-9E55-9CBA732F9E28}" srcOrd="2" destOrd="0" presId="urn:microsoft.com/office/officeart/2008/layout/NameandTitleOrganizationalChart"/>
    <dgm:cxn modelId="{062214C9-6808-4862-9429-15FE71501E2C}" type="presParOf" srcId="{31B66016-7F3A-4914-9923-C1E032694B45}" destId="{148EA31B-0FB6-471B-9A21-59CD73A0539A}" srcOrd="2" destOrd="0" presId="urn:microsoft.com/office/officeart/2008/layout/NameandTitleOrganizationalChart"/>
    <dgm:cxn modelId="{037CB7E6-BF07-49A5-846C-BBDA93D962B8}" type="presParOf" srcId="{31B66016-7F3A-4914-9923-C1E032694B45}" destId="{2738B2C5-5290-4F67-AF8E-BEBCC5FA22CD}" srcOrd="3" destOrd="0" presId="urn:microsoft.com/office/officeart/2008/layout/NameandTitleOrganizationalChart"/>
    <dgm:cxn modelId="{FDBBBEDF-3A5F-4807-90E1-3830668FBD8E}" type="presParOf" srcId="{2738B2C5-5290-4F67-AF8E-BEBCC5FA22CD}" destId="{BB4A5EB1-92FB-480C-ACAB-E7DDAB8FBE29}" srcOrd="0" destOrd="0" presId="urn:microsoft.com/office/officeart/2008/layout/NameandTitleOrganizationalChart"/>
    <dgm:cxn modelId="{B2EB6B49-95E7-41EF-8DA4-410F14FA5256}" type="presParOf" srcId="{BB4A5EB1-92FB-480C-ACAB-E7DDAB8FBE29}" destId="{48E08753-A8BD-42EE-971F-F7DF34864B1F}" srcOrd="0" destOrd="0" presId="urn:microsoft.com/office/officeart/2008/layout/NameandTitleOrganizationalChart"/>
    <dgm:cxn modelId="{185F8C69-14C7-4318-9966-27050634F060}" type="presParOf" srcId="{BB4A5EB1-92FB-480C-ACAB-E7DDAB8FBE29}" destId="{13BB6B1A-2656-4772-ABB6-C459243740FB}" srcOrd="1" destOrd="0" presId="urn:microsoft.com/office/officeart/2008/layout/NameandTitleOrganizationalChart"/>
    <dgm:cxn modelId="{2F142E57-BE88-49AB-AE1D-1634C7FAF759}" type="presParOf" srcId="{BB4A5EB1-92FB-480C-ACAB-E7DDAB8FBE29}" destId="{3A0A435A-CC1B-4E65-9E6A-B154424C8000}" srcOrd="2" destOrd="0" presId="urn:microsoft.com/office/officeart/2008/layout/NameandTitleOrganizationalChart"/>
    <dgm:cxn modelId="{04ACDE1F-3B0E-49F6-87CF-17A7FF5C00A8}" type="presParOf" srcId="{2738B2C5-5290-4F67-AF8E-BEBCC5FA22CD}" destId="{66410B57-09CA-4CFE-AE44-FE897A2F6979}" srcOrd="1" destOrd="0" presId="urn:microsoft.com/office/officeart/2008/layout/NameandTitleOrganizationalChart"/>
    <dgm:cxn modelId="{EE4E3A6D-EB31-49B0-85E7-A4C70E017A7D}" type="presParOf" srcId="{2738B2C5-5290-4F67-AF8E-BEBCC5FA22CD}" destId="{EB48E5AE-0DCA-41F5-B9C0-5FE926C28288}" srcOrd="2" destOrd="0" presId="urn:microsoft.com/office/officeart/2008/layout/NameandTitleOrganizationalChart"/>
    <dgm:cxn modelId="{01A92E4B-81BA-462E-8B6E-A3FAD1771908}" type="presParOf" srcId="{31B66016-7F3A-4914-9923-C1E032694B45}" destId="{5DA87E45-328B-4EF4-84BA-374B09403657}" srcOrd="4" destOrd="0" presId="urn:microsoft.com/office/officeart/2008/layout/NameandTitleOrganizationalChart"/>
    <dgm:cxn modelId="{9769292B-F4C9-4089-94B7-AAF977B78BED}" type="presParOf" srcId="{31B66016-7F3A-4914-9923-C1E032694B45}" destId="{93D1E292-681D-41B7-BBD4-7F6C66325619}" srcOrd="5" destOrd="0" presId="urn:microsoft.com/office/officeart/2008/layout/NameandTitleOrganizationalChart"/>
    <dgm:cxn modelId="{39ACB7A9-B15D-4FF2-8C43-0522076C5734}" type="presParOf" srcId="{93D1E292-681D-41B7-BBD4-7F6C66325619}" destId="{DE360ACD-286C-431C-BA41-23AA51829FB0}" srcOrd="0" destOrd="0" presId="urn:microsoft.com/office/officeart/2008/layout/NameandTitleOrganizationalChart"/>
    <dgm:cxn modelId="{5848E9B9-2120-4466-BC36-9C403A50ACE9}" type="presParOf" srcId="{DE360ACD-286C-431C-BA41-23AA51829FB0}" destId="{EF899526-D203-4D8D-8E73-0AF53BE8533B}" srcOrd="0" destOrd="0" presId="urn:microsoft.com/office/officeart/2008/layout/NameandTitleOrganizationalChart"/>
    <dgm:cxn modelId="{154519FF-24FE-4F7B-A550-F9D12C1CB086}" type="presParOf" srcId="{DE360ACD-286C-431C-BA41-23AA51829FB0}" destId="{EC2F9CEE-39BC-42C5-B1C9-E96B7B3404A9}" srcOrd="1" destOrd="0" presId="urn:microsoft.com/office/officeart/2008/layout/NameandTitleOrganizationalChart"/>
    <dgm:cxn modelId="{EE2D6AEA-072C-492C-B270-A069EDFF35F8}" type="presParOf" srcId="{DE360ACD-286C-431C-BA41-23AA51829FB0}" destId="{EA7CE8B6-BBF5-46C3-9669-FE2EAFE662EF}" srcOrd="2" destOrd="0" presId="urn:microsoft.com/office/officeart/2008/layout/NameandTitleOrganizationalChart"/>
    <dgm:cxn modelId="{52CEE368-097D-4BE5-9D58-2A198E6FB30D}" type="presParOf" srcId="{93D1E292-681D-41B7-BBD4-7F6C66325619}" destId="{E701644F-5A74-4277-89FE-7BE796DDB6F4}" srcOrd="1" destOrd="0" presId="urn:microsoft.com/office/officeart/2008/layout/NameandTitleOrganizationalChart"/>
    <dgm:cxn modelId="{973D7E85-5A8B-4980-98DE-3368763EEDCF}" type="presParOf" srcId="{93D1E292-681D-41B7-BBD4-7F6C66325619}" destId="{41907E83-9C38-4E04-AA57-E3ED6877BB90}" srcOrd="2" destOrd="0" presId="urn:microsoft.com/office/officeart/2008/layout/NameandTitleOrganizationalChart"/>
    <dgm:cxn modelId="{415C89A4-C24E-419C-925E-7C38A04336CF}" type="presParOf" srcId="{31B66016-7F3A-4914-9923-C1E032694B45}" destId="{649E1391-B547-48FF-8B74-DF60096DE8FE}" srcOrd="6" destOrd="0" presId="urn:microsoft.com/office/officeart/2008/layout/NameandTitleOrganizationalChart"/>
    <dgm:cxn modelId="{088D7817-38EB-4009-B26B-192EF4BFA6CA}" type="presParOf" srcId="{31B66016-7F3A-4914-9923-C1E032694B45}" destId="{37DF6BC3-4A3C-4674-9690-464E0E3019DC}" srcOrd="7" destOrd="0" presId="urn:microsoft.com/office/officeart/2008/layout/NameandTitleOrganizationalChart"/>
    <dgm:cxn modelId="{84996D0A-5644-4DBB-8E47-C42D001BE14C}" type="presParOf" srcId="{37DF6BC3-4A3C-4674-9690-464E0E3019DC}" destId="{CEC0A679-8E1F-48B9-8206-E99EF6BFF541}" srcOrd="0" destOrd="0" presId="urn:microsoft.com/office/officeart/2008/layout/NameandTitleOrganizationalChart"/>
    <dgm:cxn modelId="{0A1356D9-4FC2-4347-9782-5678DF6412D5}" type="presParOf" srcId="{CEC0A679-8E1F-48B9-8206-E99EF6BFF541}" destId="{2DBAB68A-3514-4E0C-8C1F-488E5F549507}" srcOrd="0" destOrd="0" presId="urn:microsoft.com/office/officeart/2008/layout/NameandTitleOrganizationalChart"/>
    <dgm:cxn modelId="{DAF6286F-47A0-4661-BFB6-CF62ABE41D55}" type="presParOf" srcId="{CEC0A679-8E1F-48B9-8206-E99EF6BFF541}" destId="{2AB93C3C-8475-4ABF-BA9E-97D3DC9F9805}" srcOrd="1" destOrd="0" presId="urn:microsoft.com/office/officeart/2008/layout/NameandTitleOrganizationalChart"/>
    <dgm:cxn modelId="{E5D12C2F-2634-411C-B1CC-D283078E093F}" type="presParOf" srcId="{CEC0A679-8E1F-48B9-8206-E99EF6BFF541}" destId="{3F08423B-D502-42B7-B4DF-C96F14FE0E4C}" srcOrd="2" destOrd="0" presId="urn:microsoft.com/office/officeart/2008/layout/NameandTitleOrganizationalChart"/>
    <dgm:cxn modelId="{8CDC1C07-4F89-4253-88C4-900AD31EEE15}" type="presParOf" srcId="{37DF6BC3-4A3C-4674-9690-464E0E3019DC}" destId="{6855A68D-183D-4339-844B-09C0B350145D}" srcOrd="1" destOrd="0" presId="urn:microsoft.com/office/officeart/2008/layout/NameandTitleOrganizationalChart"/>
    <dgm:cxn modelId="{0EB1CEE5-A173-4D75-AF37-C844FF3E12C2}" type="presParOf" srcId="{37DF6BC3-4A3C-4674-9690-464E0E3019DC}" destId="{FD2233B8-A231-4618-8DD1-4E30AC889783}" srcOrd="2" destOrd="0" presId="urn:microsoft.com/office/officeart/2008/layout/NameandTitleOrganizationalChart"/>
    <dgm:cxn modelId="{DC7F1374-1A4D-4745-BC19-A752D00CFFEA}" type="presParOf" srcId="{525AC837-3505-4670-8AEE-13A9ADF2DEC2}" destId="{5D06AD4D-3658-45F7-A598-EF05D585DA68}" srcOrd="2" destOrd="0" presId="urn:microsoft.com/office/officeart/2008/layout/NameandTitleOrganizationalChart"/>
    <dgm:cxn modelId="{FA0D100B-97A5-46B9-BCD5-7D5B3AD5A1BD}" type="presParOf" srcId="{71FC10EF-7474-483B-9274-E76EEF88E561}" destId="{55818070-8DB9-4D56-95EB-25069B75311C}" srcOrd="2" destOrd="0" presId="urn:microsoft.com/office/officeart/2008/layout/NameandTitleOrganizationalChart"/>
    <dgm:cxn modelId="{B100AE07-2E7C-4C51-BCFE-734B142C5F45}" type="presParOf" srcId="{486E406B-905A-47D4-9B6B-5BD0A05D6176}" destId="{5BD1CCE0-2047-49D6-A1DB-158A735E4EC2}" srcOrd="2" destOrd="0" presId="urn:microsoft.com/office/officeart/2008/layout/NameandTitleOrganizationalChart"/>
    <dgm:cxn modelId="{1519B8A8-0C0C-4318-83EB-8B1C386AA750}" type="presParOf" srcId="{486E406B-905A-47D4-9B6B-5BD0A05D6176}" destId="{F6B381B6-CEEE-4428-A2BE-30E886CD023D}" srcOrd="3" destOrd="0" presId="urn:microsoft.com/office/officeart/2008/layout/NameandTitleOrganizationalChart"/>
    <dgm:cxn modelId="{9F7F9DD8-62D1-4535-9BEC-6CFDCFECD918}" type="presParOf" srcId="{F6B381B6-CEEE-4428-A2BE-30E886CD023D}" destId="{D940E50D-643F-4A51-8A56-1C3E89C36221}" srcOrd="0" destOrd="0" presId="urn:microsoft.com/office/officeart/2008/layout/NameandTitleOrganizationalChart"/>
    <dgm:cxn modelId="{BC44350B-0D77-46D1-BD32-7C17162E6872}" type="presParOf" srcId="{D940E50D-643F-4A51-8A56-1C3E89C36221}" destId="{2E7024C7-3905-40CD-A3EF-073CB0CA5849}" srcOrd="0" destOrd="0" presId="urn:microsoft.com/office/officeart/2008/layout/NameandTitleOrganizationalChart"/>
    <dgm:cxn modelId="{70151D61-72D9-4ABF-92DC-47265802E71E}" type="presParOf" srcId="{D940E50D-643F-4A51-8A56-1C3E89C36221}" destId="{273CF52D-266D-4B56-8502-F06582F3B834}" srcOrd="1" destOrd="0" presId="urn:microsoft.com/office/officeart/2008/layout/NameandTitleOrganizationalChart"/>
    <dgm:cxn modelId="{C8F58657-BD5A-43EE-A233-CF711B91E77D}" type="presParOf" srcId="{D940E50D-643F-4A51-8A56-1C3E89C36221}" destId="{174928D6-7652-4813-B1EF-FDE089435B48}" srcOrd="2" destOrd="0" presId="urn:microsoft.com/office/officeart/2008/layout/NameandTitleOrganizationalChart"/>
    <dgm:cxn modelId="{9DB8BDC1-4478-4118-9C00-4121B848BBFF}" type="presParOf" srcId="{F6B381B6-CEEE-4428-A2BE-30E886CD023D}" destId="{EAAE28D3-CC97-4F0B-ACA2-9422040719FF}" srcOrd="1" destOrd="0" presId="urn:microsoft.com/office/officeart/2008/layout/NameandTitleOrganizationalChart"/>
    <dgm:cxn modelId="{CB1642B4-7D93-4EA3-AA09-245E914715D2}" type="presParOf" srcId="{F6B381B6-CEEE-4428-A2BE-30E886CD023D}" destId="{EB64BE0D-62CD-4356-961E-8B462B2D9A99}" srcOrd="2" destOrd="0" presId="urn:microsoft.com/office/officeart/2008/layout/NameandTitleOrganizationalChart"/>
  </dgm:cxnLst>
  <dgm:bg>
    <a:solidFill>
      <a:schemeClr val="lt1">
        <a:hueOff val="0"/>
        <a:satOff val="0"/>
        <a:lumOff val="0"/>
      </a:schemeClr>
    </a:solidFill>
  </dgm:bg>
  <dgm:whole>
    <a:ln w="31750" cap="sq" cmpd="sng">
      <a:solidFill>
        <a:schemeClr val="accent1">
          <a:shade val="80000"/>
          <a:hueOff val="0"/>
          <a:satOff val="0"/>
          <a:lumOff val="0"/>
        </a:schemeClr>
      </a:solidFill>
      <a:prstDash val="solid"/>
      <a:miter lim="800000"/>
    </a:ln>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BD1CCE0-2047-49D6-A1DB-158A735E4EC2}">
      <dsp:nvSpPr>
        <dsp:cNvPr id="0" name=""/>
        <dsp:cNvSpPr/>
      </dsp:nvSpPr>
      <dsp:spPr>
        <a:xfrm>
          <a:off x="9922054" y="1181164"/>
          <a:ext cx="472128" cy="165788"/>
        </a:xfrm>
        <a:custGeom>
          <a:avLst/>
          <a:gdLst/>
          <a:ahLst/>
          <a:cxnLst/>
          <a:rect l="0" t="0" r="0" b="0"/>
          <a:pathLst>
            <a:path>
              <a:moveTo>
                <a:pt x="0" y="0"/>
              </a:moveTo>
              <a:lnTo>
                <a:pt x="0" y="165788"/>
              </a:lnTo>
              <a:lnTo>
                <a:pt x="472128" y="16578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649E1391-B547-48FF-8B74-DF60096DE8FE}">
      <dsp:nvSpPr>
        <dsp:cNvPr id="0" name=""/>
        <dsp:cNvSpPr/>
      </dsp:nvSpPr>
      <dsp:spPr>
        <a:xfrm>
          <a:off x="9336809" y="6641852"/>
          <a:ext cx="543146" cy="871181"/>
        </a:xfrm>
        <a:custGeom>
          <a:avLst/>
          <a:gdLst/>
          <a:ahLst/>
          <a:cxnLst/>
          <a:rect l="0" t="0" r="0" b="0"/>
          <a:pathLst>
            <a:path>
              <a:moveTo>
                <a:pt x="0" y="0"/>
              </a:moveTo>
              <a:lnTo>
                <a:pt x="0" y="782510"/>
              </a:lnTo>
              <a:lnTo>
                <a:pt x="543146" y="782510"/>
              </a:lnTo>
              <a:lnTo>
                <a:pt x="543146" y="871181"/>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5DA87E45-328B-4EF4-84BA-374B09403657}">
      <dsp:nvSpPr>
        <dsp:cNvPr id="0" name=""/>
        <dsp:cNvSpPr/>
      </dsp:nvSpPr>
      <dsp:spPr>
        <a:xfrm>
          <a:off x="8900476" y="6641852"/>
          <a:ext cx="436332" cy="871181"/>
        </a:xfrm>
        <a:custGeom>
          <a:avLst/>
          <a:gdLst/>
          <a:ahLst/>
          <a:cxnLst/>
          <a:rect l="0" t="0" r="0" b="0"/>
          <a:pathLst>
            <a:path>
              <a:moveTo>
                <a:pt x="436332" y="0"/>
              </a:moveTo>
              <a:lnTo>
                <a:pt x="436332" y="782510"/>
              </a:lnTo>
              <a:lnTo>
                <a:pt x="0" y="782510"/>
              </a:lnTo>
              <a:lnTo>
                <a:pt x="0" y="871181"/>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148EA31B-0FB6-471B-9A21-59CD73A0539A}">
      <dsp:nvSpPr>
        <dsp:cNvPr id="0" name=""/>
        <dsp:cNvSpPr/>
      </dsp:nvSpPr>
      <dsp:spPr>
        <a:xfrm>
          <a:off x="9336809" y="6641852"/>
          <a:ext cx="506052" cy="177828"/>
        </a:xfrm>
        <a:custGeom>
          <a:avLst/>
          <a:gdLst/>
          <a:ahLst/>
          <a:cxnLst/>
          <a:rect l="0" t="0" r="0" b="0"/>
          <a:pathLst>
            <a:path>
              <a:moveTo>
                <a:pt x="0" y="0"/>
              </a:moveTo>
              <a:lnTo>
                <a:pt x="0" y="89157"/>
              </a:lnTo>
              <a:lnTo>
                <a:pt x="506052" y="89157"/>
              </a:lnTo>
              <a:lnTo>
                <a:pt x="506052" y="17782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96435886-DBBD-4C26-9546-7425B32A7C63}">
      <dsp:nvSpPr>
        <dsp:cNvPr id="0" name=""/>
        <dsp:cNvSpPr/>
      </dsp:nvSpPr>
      <dsp:spPr>
        <a:xfrm>
          <a:off x="8833436" y="6641852"/>
          <a:ext cx="503372" cy="177828"/>
        </a:xfrm>
        <a:custGeom>
          <a:avLst/>
          <a:gdLst/>
          <a:ahLst/>
          <a:cxnLst/>
          <a:rect l="0" t="0" r="0" b="0"/>
          <a:pathLst>
            <a:path>
              <a:moveTo>
                <a:pt x="503372" y="0"/>
              </a:moveTo>
              <a:lnTo>
                <a:pt x="503372" y="89157"/>
              </a:lnTo>
              <a:lnTo>
                <a:pt x="0" y="89157"/>
              </a:lnTo>
              <a:lnTo>
                <a:pt x="0" y="17782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DED6ADAC-E93E-483D-88B7-E3DE17940D2A}">
      <dsp:nvSpPr>
        <dsp:cNvPr id="0" name=""/>
        <dsp:cNvSpPr/>
      </dsp:nvSpPr>
      <dsp:spPr>
        <a:xfrm>
          <a:off x="8052033" y="6000531"/>
          <a:ext cx="1284775" cy="177828"/>
        </a:xfrm>
        <a:custGeom>
          <a:avLst/>
          <a:gdLst/>
          <a:ahLst/>
          <a:cxnLst/>
          <a:rect l="0" t="0" r="0" b="0"/>
          <a:pathLst>
            <a:path>
              <a:moveTo>
                <a:pt x="0" y="0"/>
              </a:moveTo>
              <a:lnTo>
                <a:pt x="0" y="89157"/>
              </a:lnTo>
              <a:lnTo>
                <a:pt x="1284775" y="89157"/>
              </a:lnTo>
              <a:lnTo>
                <a:pt x="1284775" y="17782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F17BBFFA-DE3E-4746-A3A6-A664B1F52346}">
      <dsp:nvSpPr>
        <dsp:cNvPr id="0" name=""/>
        <dsp:cNvSpPr/>
      </dsp:nvSpPr>
      <dsp:spPr>
        <a:xfrm>
          <a:off x="6814584" y="6641852"/>
          <a:ext cx="1009425" cy="177828"/>
        </a:xfrm>
        <a:custGeom>
          <a:avLst/>
          <a:gdLst/>
          <a:ahLst/>
          <a:cxnLst/>
          <a:rect l="0" t="0" r="0" b="0"/>
          <a:pathLst>
            <a:path>
              <a:moveTo>
                <a:pt x="0" y="0"/>
              </a:moveTo>
              <a:lnTo>
                <a:pt x="0" y="89157"/>
              </a:lnTo>
              <a:lnTo>
                <a:pt x="1009425" y="89157"/>
              </a:lnTo>
              <a:lnTo>
                <a:pt x="1009425" y="17782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28F364F5-48D3-489E-978C-395EA2717C1E}">
      <dsp:nvSpPr>
        <dsp:cNvPr id="0" name=""/>
        <dsp:cNvSpPr/>
      </dsp:nvSpPr>
      <dsp:spPr>
        <a:xfrm>
          <a:off x="6768864" y="6641852"/>
          <a:ext cx="91440" cy="177828"/>
        </a:xfrm>
        <a:custGeom>
          <a:avLst/>
          <a:gdLst/>
          <a:ahLst/>
          <a:cxnLst/>
          <a:rect l="0" t="0" r="0" b="0"/>
          <a:pathLst>
            <a:path>
              <a:moveTo>
                <a:pt x="45720" y="0"/>
              </a:moveTo>
              <a:lnTo>
                <a:pt x="45720" y="17782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A2A20FE5-1FB7-49D9-BA70-15FF1694A562}">
      <dsp:nvSpPr>
        <dsp:cNvPr id="0" name=""/>
        <dsp:cNvSpPr/>
      </dsp:nvSpPr>
      <dsp:spPr>
        <a:xfrm>
          <a:off x="5805158" y="6641852"/>
          <a:ext cx="1009425" cy="177828"/>
        </a:xfrm>
        <a:custGeom>
          <a:avLst/>
          <a:gdLst/>
          <a:ahLst/>
          <a:cxnLst/>
          <a:rect l="0" t="0" r="0" b="0"/>
          <a:pathLst>
            <a:path>
              <a:moveTo>
                <a:pt x="1009425" y="0"/>
              </a:moveTo>
              <a:lnTo>
                <a:pt x="1009425" y="89157"/>
              </a:lnTo>
              <a:lnTo>
                <a:pt x="0" y="89157"/>
              </a:lnTo>
              <a:lnTo>
                <a:pt x="0" y="17782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A12D6C92-BC77-41EE-BD7D-CDB4EF540C80}">
      <dsp:nvSpPr>
        <dsp:cNvPr id="0" name=""/>
        <dsp:cNvSpPr/>
      </dsp:nvSpPr>
      <dsp:spPr>
        <a:xfrm>
          <a:off x="6814584" y="6000531"/>
          <a:ext cx="1237448" cy="177828"/>
        </a:xfrm>
        <a:custGeom>
          <a:avLst/>
          <a:gdLst/>
          <a:ahLst/>
          <a:cxnLst/>
          <a:rect l="0" t="0" r="0" b="0"/>
          <a:pathLst>
            <a:path>
              <a:moveTo>
                <a:pt x="1237448" y="0"/>
              </a:moveTo>
              <a:lnTo>
                <a:pt x="1237448" y="89157"/>
              </a:lnTo>
              <a:lnTo>
                <a:pt x="0" y="89157"/>
              </a:lnTo>
              <a:lnTo>
                <a:pt x="0" y="17782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C164B0A4-7C8F-4BB0-9BD7-1059327ECB21}">
      <dsp:nvSpPr>
        <dsp:cNvPr id="0" name=""/>
        <dsp:cNvSpPr/>
      </dsp:nvSpPr>
      <dsp:spPr>
        <a:xfrm>
          <a:off x="5551620" y="5669507"/>
          <a:ext cx="2108711" cy="99278"/>
        </a:xfrm>
        <a:custGeom>
          <a:avLst/>
          <a:gdLst/>
          <a:ahLst/>
          <a:cxnLst/>
          <a:rect l="0" t="0" r="0" b="0"/>
          <a:pathLst>
            <a:path>
              <a:moveTo>
                <a:pt x="0" y="0"/>
              </a:moveTo>
              <a:lnTo>
                <a:pt x="0" y="99278"/>
              </a:lnTo>
              <a:lnTo>
                <a:pt x="2108711" y="9927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A215AE72-67BE-4289-B764-CD8A17B65A10}">
      <dsp:nvSpPr>
        <dsp:cNvPr id="0" name=""/>
        <dsp:cNvSpPr/>
      </dsp:nvSpPr>
      <dsp:spPr>
        <a:xfrm>
          <a:off x="3867274" y="6610512"/>
          <a:ext cx="91440" cy="1675889"/>
        </a:xfrm>
        <a:custGeom>
          <a:avLst/>
          <a:gdLst/>
          <a:ahLst/>
          <a:cxnLst/>
          <a:rect l="0" t="0" r="0" b="0"/>
          <a:pathLst>
            <a:path>
              <a:moveTo>
                <a:pt x="59828" y="0"/>
              </a:moveTo>
              <a:lnTo>
                <a:pt x="59828" y="1675889"/>
              </a:lnTo>
              <a:lnTo>
                <a:pt x="45720" y="1675889"/>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4774B32C-FB19-4997-8B3F-E99F5B8B02EC}">
      <dsp:nvSpPr>
        <dsp:cNvPr id="0" name=""/>
        <dsp:cNvSpPr/>
      </dsp:nvSpPr>
      <dsp:spPr>
        <a:xfrm>
          <a:off x="3927102" y="6610512"/>
          <a:ext cx="143801" cy="1034569"/>
        </a:xfrm>
        <a:custGeom>
          <a:avLst/>
          <a:gdLst/>
          <a:ahLst/>
          <a:cxnLst/>
          <a:rect l="0" t="0" r="0" b="0"/>
          <a:pathLst>
            <a:path>
              <a:moveTo>
                <a:pt x="0" y="0"/>
              </a:moveTo>
              <a:lnTo>
                <a:pt x="0" y="1034569"/>
              </a:lnTo>
              <a:lnTo>
                <a:pt x="143801" y="1034569"/>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F49CA99E-DBC1-4E18-925E-CFD5E7EC3D2E}">
      <dsp:nvSpPr>
        <dsp:cNvPr id="0" name=""/>
        <dsp:cNvSpPr/>
      </dsp:nvSpPr>
      <dsp:spPr>
        <a:xfrm>
          <a:off x="3763264" y="6610512"/>
          <a:ext cx="163838" cy="1034569"/>
        </a:xfrm>
        <a:custGeom>
          <a:avLst/>
          <a:gdLst/>
          <a:ahLst/>
          <a:cxnLst/>
          <a:rect l="0" t="0" r="0" b="0"/>
          <a:pathLst>
            <a:path>
              <a:moveTo>
                <a:pt x="163838" y="0"/>
              </a:moveTo>
              <a:lnTo>
                <a:pt x="163838" y="1034569"/>
              </a:lnTo>
              <a:lnTo>
                <a:pt x="0" y="1034569"/>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EEA3F098-5714-460B-8544-51635ADB42F5}">
      <dsp:nvSpPr>
        <dsp:cNvPr id="0" name=""/>
        <dsp:cNvSpPr/>
      </dsp:nvSpPr>
      <dsp:spPr>
        <a:xfrm>
          <a:off x="3927102" y="6610512"/>
          <a:ext cx="143801" cy="393248"/>
        </a:xfrm>
        <a:custGeom>
          <a:avLst/>
          <a:gdLst/>
          <a:ahLst/>
          <a:cxnLst/>
          <a:rect l="0" t="0" r="0" b="0"/>
          <a:pathLst>
            <a:path>
              <a:moveTo>
                <a:pt x="0" y="0"/>
              </a:moveTo>
              <a:lnTo>
                <a:pt x="0" y="393248"/>
              </a:lnTo>
              <a:lnTo>
                <a:pt x="143801" y="39324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7E1A2B4C-145C-4357-9233-426316965550}">
      <dsp:nvSpPr>
        <dsp:cNvPr id="0" name=""/>
        <dsp:cNvSpPr/>
      </dsp:nvSpPr>
      <dsp:spPr>
        <a:xfrm>
          <a:off x="3763264" y="6610512"/>
          <a:ext cx="163838" cy="393248"/>
        </a:xfrm>
        <a:custGeom>
          <a:avLst/>
          <a:gdLst/>
          <a:ahLst/>
          <a:cxnLst/>
          <a:rect l="0" t="0" r="0" b="0"/>
          <a:pathLst>
            <a:path>
              <a:moveTo>
                <a:pt x="163838" y="0"/>
              </a:moveTo>
              <a:lnTo>
                <a:pt x="163838" y="393248"/>
              </a:lnTo>
              <a:lnTo>
                <a:pt x="0" y="39324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9800E023-91E0-48B2-BA8F-57DA5FB90185}">
      <dsp:nvSpPr>
        <dsp:cNvPr id="0" name=""/>
        <dsp:cNvSpPr/>
      </dsp:nvSpPr>
      <dsp:spPr>
        <a:xfrm>
          <a:off x="2879635" y="6001405"/>
          <a:ext cx="655765" cy="377360"/>
        </a:xfrm>
        <a:custGeom>
          <a:avLst/>
          <a:gdLst/>
          <a:ahLst/>
          <a:cxnLst/>
          <a:rect l="0" t="0" r="0" b="0"/>
          <a:pathLst>
            <a:path>
              <a:moveTo>
                <a:pt x="0" y="0"/>
              </a:moveTo>
              <a:lnTo>
                <a:pt x="0" y="377360"/>
              </a:lnTo>
              <a:lnTo>
                <a:pt x="655765" y="377360"/>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C7FF145F-80A3-4B2B-A616-F1A7B8111D16}">
      <dsp:nvSpPr>
        <dsp:cNvPr id="0" name=""/>
        <dsp:cNvSpPr/>
      </dsp:nvSpPr>
      <dsp:spPr>
        <a:xfrm>
          <a:off x="1854011" y="6610364"/>
          <a:ext cx="115411" cy="1050902"/>
        </a:xfrm>
        <a:custGeom>
          <a:avLst/>
          <a:gdLst/>
          <a:ahLst/>
          <a:cxnLst/>
          <a:rect l="0" t="0" r="0" b="0"/>
          <a:pathLst>
            <a:path>
              <a:moveTo>
                <a:pt x="0" y="0"/>
              </a:moveTo>
              <a:lnTo>
                <a:pt x="0" y="1050902"/>
              </a:lnTo>
              <a:lnTo>
                <a:pt x="115411" y="10509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C8C2C86E-8367-4A9A-A834-D05F6B3A20C2}">
      <dsp:nvSpPr>
        <dsp:cNvPr id="0" name=""/>
        <dsp:cNvSpPr/>
      </dsp:nvSpPr>
      <dsp:spPr>
        <a:xfrm>
          <a:off x="1743400" y="6610364"/>
          <a:ext cx="110610" cy="1050902"/>
        </a:xfrm>
        <a:custGeom>
          <a:avLst/>
          <a:gdLst/>
          <a:ahLst/>
          <a:cxnLst/>
          <a:rect l="0" t="0" r="0" b="0"/>
          <a:pathLst>
            <a:path>
              <a:moveTo>
                <a:pt x="110610" y="0"/>
              </a:moveTo>
              <a:lnTo>
                <a:pt x="110610" y="1050902"/>
              </a:lnTo>
              <a:lnTo>
                <a:pt x="0" y="10509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57FED035-9176-499C-B886-AF23494F2102}">
      <dsp:nvSpPr>
        <dsp:cNvPr id="0" name=""/>
        <dsp:cNvSpPr/>
      </dsp:nvSpPr>
      <dsp:spPr>
        <a:xfrm>
          <a:off x="1854011" y="6610364"/>
          <a:ext cx="115411" cy="409582"/>
        </a:xfrm>
        <a:custGeom>
          <a:avLst/>
          <a:gdLst/>
          <a:ahLst/>
          <a:cxnLst/>
          <a:rect l="0" t="0" r="0" b="0"/>
          <a:pathLst>
            <a:path>
              <a:moveTo>
                <a:pt x="0" y="0"/>
              </a:moveTo>
              <a:lnTo>
                <a:pt x="0" y="409582"/>
              </a:lnTo>
              <a:lnTo>
                <a:pt x="115411" y="40958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F6ECACB2-9BE3-4F1D-9413-1CC0C392CEEF}">
      <dsp:nvSpPr>
        <dsp:cNvPr id="0" name=""/>
        <dsp:cNvSpPr/>
      </dsp:nvSpPr>
      <dsp:spPr>
        <a:xfrm>
          <a:off x="1743400" y="6610364"/>
          <a:ext cx="110610" cy="409582"/>
        </a:xfrm>
        <a:custGeom>
          <a:avLst/>
          <a:gdLst/>
          <a:ahLst/>
          <a:cxnLst/>
          <a:rect l="0" t="0" r="0" b="0"/>
          <a:pathLst>
            <a:path>
              <a:moveTo>
                <a:pt x="110610" y="0"/>
              </a:moveTo>
              <a:lnTo>
                <a:pt x="110610" y="409582"/>
              </a:lnTo>
              <a:lnTo>
                <a:pt x="0" y="40958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FD7A723C-C738-4BA7-94D4-E1C59879AFAB}">
      <dsp:nvSpPr>
        <dsp:cNvPr id="0" name=""/>
        <dsp:cNvSpPr/>
      </dsp:nvSpPr>
      <dsp:spPr>
        <a:xfrm>
          <a:off x="2245712" y="6001405"/>
          <a:ext cx="633922" cy="377212"/>
        </a:xfrm>
        <a:custGeom>
          <a:avLst/>
          <a:gdLst/>
          <a:ahLst/>
          <a:cxnLst/>
          <a:rect l="0" t="0" r="0" b="0"/>
          <a:pathLst>
            <a:path>
              <a:moveTo>
                <a:pt x="633922" y="0"/>
              </a:moveTo>
              <a:lnTo>
                <a:pt x="633922" y="377212"/>
              </a:lnTo>
              <a:lnTo>
                <a:pt x="0" y="37721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8D281166-9828-4CF7-9136-74FFEF8E910A}">
      <dsp:nvSpPr>
        <dsp:cNvPr id="0" name=""/>
        <dsp:cNvSpPr/>
      </dsp:nvSpPr>
      <dsp:spPr>
        <a:xfrm>
          <a:off x="3271337" y="5669507"/>
          <a:ext cx="2280282" cy="100152"/>
        </a:xfrm>
        <a:custGeom>
          <a:avLst/>
          <a:gdLst/>
          <a:ahLst/>
          <a:cxnLst/>
          <a:rect l="0" t="0" r="0" b="0"/>
          <a:pathLst>
            <a:path>
              <a:moveTo>
                <a:pt x="2280282" y="0"/>
              </a:moveTo>
              <a:lnTo>
                <a:pt x="2280282" y="100152"/>
              </a:lnTo>
              <a:lnTo>
                <a:pt x="0" y="10015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19DEAF53-5602-43BE-99D2-8E2042D61546}">
      <dsp:nvSpPr>
        <dsp:cNvPr id="0" name=""/>
        <dsp:cNvSpPr/>
      </dsp:nvSpPr>
      <dsp:spPr>
        <a:xfrm>
          <a:off x="6035974" y="1578559"/>
          <a:ext cx="2903384" cy="3614942"/>
        </a:xfrm>
        <a:custGeom>
          <a:avLst/>
          <a:gdLst/>
          <a:ahLst/>
          <a:cxnLst/>
          <a:rect l="0" t="0" r="0" b="0"/>
          <a:pathLst>
            <a:path>
              <a:moveTo>
                <a:pt x="2903384" y="0"/>
              </a:moveTo>
              <a:lnTo>
                <a:pt x="2903384" y="3614942"/>
              </a:lnTo>
              <a:lnTo>
                <a:pt x="0" y="361494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2765832B-8CC0-4B2C-B8B6-76093E83DCB1}">
      <dsp:nvSpPr>
        <dsp:cNvPr id="0" name=""/>
        <dsp:cNvSpPr/>
      </dsp:nvSpPr>
      <dsp:spPr>
        <a:xfrm>
          <a:off x="7822528" y="3301931"/>
          <a:ext cx="113011" cy="1050894"/>
        </a:xfrm>
        <a:custGeom>
          <a:avLst/>
          <a:gdLst/>
          <a:ahLst/>
          <a:cxnLst/>
          <a:rect l="0" t="0" r="0" b="0"/>
          <a:pathLst>
            <a:path>
              <a:moveTo>
                <a:pt x="113011" y="0"/>
              </a:moveTo>
              <a:lnTo>
                <a:pt x="113011" y="1050894"/>
              </a:lnTo>
              <a:lnTo>
                <a:pt x="0" y="105089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DD2AC44E-A9A4-468A-9C8B-A1633C82B394}">
      <dsp:nvSpPr>
        <dsp:cNvPr id="0" name=""/>
        <dsp:cNvSpPr/>
      </dsp:nvSpPr>
      <dsp:spPr>
        <a:xfrm>
          <a:off x="7935539" y="3301931"/>
          <a:ext cx="113011" cy="409574"/>
        </a:xfrm>
        <a:custGeom>
          <a:avLst/>
          <a:gdLst/>
          <a:ahLst/>
          <a:cxnLst/>
          <a:rect l="0" t="0" r="0" b="0"/>
          <a:pathLst>
            <a:path>
              <a:moveTo>
                <a:pt x="0" y="0"/>
              </a:moveTo>
              <a:lnTo>
                <a:pt x="0" y="409574"/>
              </a:lnTo>
              <a:lnTo>
                <a:pt x="113011" y="40957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C26FDD80-9E73-49A5-96DE-D9781005A008}">
      <dsp:nvSpPr>
        <dsp:cNvPr id="0" name=""/>
        <dsp:cNvSpPr/>
      </dsp:nvSpPr>
      <dsp:spPr>
        <a:xfrm>
          <a:off x="7822528" y="3301931"/>
          <a:ext cx="113011" cy="409574"/>
        </a:xfrm>
        <a:custGeom>
          <a:avLst/>
          <a:gdLst/>
          <a:ahLst/>
          <a:cxnLst/>
          <a:rect l="0" t="0" r="0" b="0"/>
          <a:pathLst>
            <a:path>
              <a:moveTo>
                <a:pt x="113011" y="0"/>
              </a:moveTo>
              <a:lnTo>
                <a:pt x="113011" y="409574"/>
              </a:lnTo>
              <a:lnTo>
                <a:pt x="0" y="40957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88229491-B4A6-47F9-B474-981F8466E35B}">
      <dsp:nvSpPr>
        <dsp:cNvPr id="0" name=""/>
        <dsp:cNvSpPr/>
      </dsp:nvSpPr>
      <dsp:spPr>
        <a:xfrm>
          <a:off x="6926113" y="2660611"/>
          <a:ext cx="617723" cy="409574"/>
        </a:xfrm>
        <a:custGeom>
          <a:avLst/>
          <a:gdLst/>
          <a:ahLst/>
          <a:cxnLst/>
          <a:rect l="0" t="0" r="0" b="0"/>
          <a:pathLst>
            <a:path>
              <a:moveTo>
                <a:pt x="0" y="0"/>
              </a:moveTo>
              <a:lnTo>
                <a:pt x="0" y="409574"/>
              </a:lnTo>
              <a:lnTo>
                <a:pt x="617723" y="40957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2935A3ED-A1D0-4BC7-9F2A-5C4280AB5580}">
      <dsp:nvSpPr>
        <dsp:cNvPr id="0" name=""/>
        <dsp:cNvSpPr/>
      </dsp:nvSpPr>
      <dsp:spPr>
        <a:xfrm>
          <a:off x="5803676" y="3301931"/>
          <a:ext cx="113011" cy="1050894"/>
        </a:xfrm>
        <a:custGeom>
          <a:avLst/>
          <a:gdLst/>
          <a:ahLst/>
          <a:cxnLst/>
          <a:rect l="0" t="0" r="0" b="0"/>
          <a:pathLst>
            <a:path>
              <a:moveTo>
                <a:pt x="113011" y="0"/>
              </a:moveTo>
              <a:lnTo>
                <a:pt x="113011" y="1050894"/>
              </a:lnTo>
              <a:lnTo>
                <a:pt x="0" y="105089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0FC4E151-BA57-46EA-8B57-DEB4876EDB3B}">
      <dsp:nvSpPr>
        <dsp:cNvPr id="0" name=""/>
        <dsp:cNvSpPr/>
      </dsp:nvSpPr>
      <dsp:spPr>
        <a:xfrm>
          <a:off x="5916687" y="3301931"/>
          <a:ext cx="113011" cy="409574"/>
        </a:xfrm>
        <a:custGeom>
          <a:avLst/>
          <a:gdLst/>
          <a:ahLst/>
          <a:cxnLst/>
          <a:rect l="0" t="0" r="0" b="0"/>
          <a:pathLst>
            <a:path>
              <a:moveTo>
                <a:pt x="0" y="0"/>
              </a:moveTo>
              <a:lnTo>
                <a:pt x="0" y="409574"/>
              </a:lnTo>
              <a:lnTo>
                <a:pt x="113011" y="40957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3ADE6346-9F13-4290-9DAD-94A70D6FCC59}">
      <dsp:nvSpPr>
        <dsp:cNvPr id="0" name=""/>
        <dsp:cNvSpPr/>
      </dsp:nvSpPr>
      <dsp:spPr>
        <a:xfrm>
          <a:off x="5803676" y="3301931"/>
          <a:ext cx="113011" cy="409574"/>
        </a:xfrm>
        <a:custGeom>
          <a:avLst/>
          <a:gdLst/>
          <a:ahLst/>
          <a:cxnLst/>
          <a:rect l="0" t="0" r="0" b="0"/>
          <a:pathLst>
            <a:path>
              <a:moveTo>
                <a:pt x="113011" y="0"/>
              </a:moveTo>
              <a:lnTo>
                <a:pt x="113011" y="409574"/>
              </a:lnTo>
              <a:lnTo>
                <a:pt x="0" y="40957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75EA2A0D-899C-4AA3-8694-09E17D38CD6D}">
      <dsp:nvSpPr>
        <dsp:cNvPr id="0" name=""/>
        <dsp:cNvSpPr/>
      </dsp:nvSpPr>
      <dsp:spPr>
        <a:xfrm>
          <a:off x="6308389" y="2660611"/>
          <a:ext cx="617723" cy="409574"/>
        </a:xfrm>
        <a:custGeom>
          <a:avLst/>
          <a:gdLst/>
          <a:ahLst/>
          <a:cxnLst/>
          <a:rect l="0" t="0" r="0" b="0"/>
          <a:pathLst>
            <a:path>
              <a:moveTo>
                <a:pt x="617723" y="0"/>
              </a:moveTo>
              <a:lnTo>
                <a:pt x="617723" y="409574"/>
              </a:lnTo>
              <a:lnTo>
                <a:pt x="0" y="40957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9F5761C6-0767-4F6B-B491-AD19FE844334}">
      <dsp:nvSpPr>
        <dsp:cNvPr id="0" name=""/>
        <dsp:cNvSpPr/>
      </dsp:nvSpPr>
      <dsp:spPr>
        <a:xfrm>
          <a:off x="4931602" y="2271159"/>
          <a:ext cx="1602809" cy="157705"/>
        </a:xfrm>
        <a:custGeom>
          <a:avLst/>
          <a:gdLst/>
          <a:ahLst/>
          <a:cxnLst/>
          <a:rect l="0" t="0" r="0" b="0"/>
          <a:pathLst>
            <a:path>
              <a:moveTo>
                <a:pt x="0" y="0"/>
              </a:moveTo>
              <a:lnTo>
                <a:pt x="0" y="157705"/>
              </a:lnTo>
              <a:lnTo>
                <a:pt x="1602809" y="157705"/>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29F3D05E-4CC5-4970-A34F-5CF350D88EAD}">
      <dsp:nvSpPr>
        <dsp:cNvPr id="0" name=""/>
        <dsp:cNvSpPr/>
      </dsp:nvSpPr>
      <dsp:spPr>
        <a:xfrm>
          <a:off x="3784825" y="3301931"/>
          <a:ext cx="109370" cy="1050894"/>
        </a:xfrm>
        <a:custGeom>
          <a:avLst/>
          <a:gdLst/>
          <a:ahLst/>
          <a:cxnLst/>
          <a:rect l="0" t="0" r="0" b="0"/>
          <a:pathLst>
            <a:path>
              <a:moveTo>
                <a:pt x="109370" y="0"/>
              </a:moveTo>
              <a:lnTo>
                <a:pt x="109370" y="1050894"/>
              </a:lnTo>
              <a:lnTo>
                <a:pt x="0" y="105089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73594E67-E6FD-4863-8604-F24D643F9412}">
      <dsp:nvSpPr>
        <dsp:cNvPr id="0" name=""/>
        <dsp:cNvSpPr/>
      </dsp:nvSpPr>
      <dsp:spPr>
        <a:xfrm>
          <a:off x="3894195" y="3301931"/>
          <a:ext cx="116651" cy="409574"/>
        </a:xfrm>
        <a:custGeom>
          <a:avLst/>
          <a:gdLst/>
          <a:ahLst/>
          <a:cxnLst/>
          <a:rect l="0" t="0" r="0" b="0"/>
          <a:pathLst>
            <a:path>
              <a:moveTo>
                <a:pt x="0" y="0"/>
              </a:moveTo>
              <a:lnTo>
                <a:pt x="0" y="409574"/>
              </a:lnTo>
              <a:lnTo>
                <a:pt x="116651" y="40957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5336CD96-1187-4623-9BE9-EBD0B046AA1A}">
      <dsp:nvSpPr>
        <dsp:cNvPr id="0" name=""/>
        <dsp:cNvSpPr/>
      </dsp:nvSpPr>
      <dsp:spPr>
        <a:xfrm>
          <a:off x="3784825" y="3301931"/>
          <a:ext cx="109370" cy="409574"/>
        </a:xfrm>
        <a:custGeom>
          <a:avLst/>
          <a:gdLst/>
          <a:ahLst/>
          <a:cxnLst/>
          <a:rect l="0" t="0" r="0" b="0"/>
          <a:pathLst>
            <a:path>
              <a:moveTo>
                <a:pt x="109370" y="0"/>
              </a:moveTo>
              <a:lnTo>
                <a:pt x="109370" y="409574"/>
              </a:lnTo>
              <a:lnTo>
                <a:pt x="0" y="40957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87B46EB2-9166-4C35-9C7D-F989AF514B44}">
      <dsp:nvSpPr>
        <dsp:cNvPr id="0" name=""/>
        <dsp:cNvSpPr/>
      </dsp:nvSpPr>
      <dsp:spPr>
        <a:xfrm>
          <a:off x="2888410" y="2660611"/>
          <a:ext cx="614083" cy="409574"/>
        </a:xfrm>
        <a:custGeom>
          <a:avLst/>
          <a:gdLst/>
          <a:ahLst/>
          <a:cxnLst/>
          <a:rect l="0" t="0" r="0" b="0"/>
          <a:pathLst>
            <a:path>
              <a:moveTo>
                <a:pt x="0" y="0"/>
              </a:moveTo>
              <a:lnTo>
                <a:pt x="0" y="409574"/>
              </a:lnTo>
              <a:lnTo>
                <a:pt x="614083" y="40957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AD8D50EF-BF43-4130-B68C-D5BAE07A4B7A}">
      <dsp:nvSpPr>
        <dsp:cNvPr id="0" name=""/>
        <dsp:cNvSpPr/>
      </dsp:nvSpPr>
      <dsp:spPr>
        <a:xfrm>
          <a:off x="1765973" y="3301931"/>
          <a:ext cx="113011" cy="1050894"/>
        </a:xfrm>
        <a:custGeom>
          <a:avLst/>
          <a:gdLst/>
          <a:ahLst/>
          <a:cxnLst/>
          <a:rect l="0" t="0" r="0" b="0"/>
          <a:pathLst>
            <a:path>
              <a:moveTo>
                <a:pt x="113011" y="0"/>
              </a:moveTo>
              <a:lnTo>
                <a:pt x="113011" y="1050894"/>
              </a:lnTo>
              <a:lnTo>
                <a:pt x="0" y="105089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C438BBD1-31B7-4D4B-BB50-C51DBCD1B3E7}">
      <dsp:nvSpPr>
        <dsp:cNvPr id="0" name=""/>
        <dsp:cNvSpPr/>
      </dsp:nvSpPr>
      <dsp:spPr>
        <a:xfrm>
          <a:off x="1878984" y="3301931"/>
          <a:ext cx="113011" cy="409574"/>
        </a:xfrm>
        <a:custGeom>
          <a:avLst/>
          <a:gdLst/>
          <a:ahLst/>
          <a:cxnLst/>
          <a:rect l="0" t="0" r="0" b="0"/>
          <a:pathLst>
            <a:path>
              <a:moveTo>
                <a:pt x="0" y="0"/>
              </a:moveTo>
              <a:lnTo>
                <a:pt x="0" y="409574"/>
              </a:lnTo>
              <a:lnTo>
                <a:pt x="113011" y="40957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F1F2B2D3-424F-4590-A740-437704425D20}">
      <dsp:nvSpPr>
        <dsp:cNvPr id="0" name=""/>
        <dsp:cNvSpPr/>
      </dsp:nvSpPr>
      <dsp:spPr>
        <a:xfrm>
          <a:off x="1765973" y="3301931"/>
          <a:ext cx="113011" cy="409574"/>
        </a:xfrm>
        <a:custGeom>
          <a:avLst/>
          <a:gdLst/>
          <a:ahLst/>
          <a:cxnLst/>
          <a:rect l="0" t="0" r="0" b="0"/>
          <a:pathLst>
            <a:path>
              <a:moveTo>
                <a:pt x="113011" y="0"/>
              </a:moveTo>
              <a:lnTo>
                <a:pt x="113011" y="409574"/>
              </a:lnTo>
              <a:lnTo>
                <a:pt x="0" y="40957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F2301A5B-1EB1-4189-B4D8-83BA5EDF72CE}">
      <dsp:nvSpPr>
        <dsp:cNvPr id="0" name=""/>
        <dsp:cNvSpPr/>
      </dsp:nvSpPr>
      <dsp:spPr>
        <a:xfrm>
          <a:off x="2270686" y="2660611"/>
          <a:ext cx="617723" cy="409574"/>
        </a:xfrm>
        <a:custGeom>
          <a:avLst/>
          <a:gdLst/>
          <a:ahLst/>
          <a:cxnLst/>
          <a:rect l="0" t="0" r="0" b="0"/>
          <a:pathLst>
            <a:path>
              <a:moveTo>
                <a:pt x="617723" y="0"/>
              </a:moveTo>
              <a:lnTo>
                <a:pt x="617723" y="409574"/>
              </a:lnTo>
              <a:lnTo>
                <a:pt x="0" y="40957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31B891E3-E357-4804-8098-71394C01247F}">
      <dsp:nvSpPr>
        <dsp:cNvPr id="0" name=""/>
        <dsp:cNvSpPr/>
      </dsp:nvSpPr>
      <dsp:spPr>
        <a:xfrm>
          <a:off x="3280112" y="2271159"/>
          <a:ext cx="1651489" cy="157705"/>
        </a:xfrm>
        <a:custGeom>
          <a:avLst/>
          <a:gdLst/>
          <a:ahLst/>
          <a:cxnLst/>
          <a:rect l="0" t="0" r="0" b="0"/>
          <a:pathLst>
            <a:path>
              <a:moveTo>
                <a:pt x="1651489" y="0"/>
              </a:moveTo>
              <a:lnTo>
                <a:pt x="1651489" y="157705"/>
              </a:lnTo>
              <a:lnTo>
                <a:pt x="0" y="157705"/>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E3A82E1B-FCCF-4B0C-89E7-1196F3311060}">
      <dsp:nvSpPr>
        <dsp:cNvPr id="0" name=""/>
        <dsp:cNvSpPr/>
      </dsp:nvSpPr>
      <dsp:spPr>
        <a:xfrm>
          <a:off x="5414988" y="1578559"/>
          <a:ext cx="3524371" cy="219026"/>
        </a:xfrm>
        <a:custGeom>
          <a:avLst/>
          <a:gdLst/>
          <a:ahLst/>
          <a:cxnLst/>
          <a:rect l="0" t="0" r="0" b="0"/>
          <a:pathLst>
            <a:path>
              <a:moveTo>
                <a:pt x="3524371" y="0"/>
              </a:moveTo>
              <a:lnTo>
                <a:pt x="3524371" y="219026"/>
              </a:lnTo>
              <a:lnTo>
                <a:pt x="0" y="219026"/>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C80ADC5F-8B8A-4F27-9B6D-8D13C3713226}">
      <dsp:nvSpPr>
        <dsp:cNvPr id="0" name=""/>
        <dsp:cNvSpPr/>
      </dsp:nvSpPr>
      <dsp:spPr>
        <a:xfrm>
          <a:off x="9436532" y="1181164"/>
          <a:ext cx="485521" cy="165648"/>
        </a:xfrm>
        <a:custGeom>
          <a:avLst/>
          <a:gdLst/>
          <a:ahLst/>
          <a:cxnLst/>
          <a:rect l="0" t="0" r="0" b="0"/>
          <a:pathLst>
            <a:path>
              <a:moveTo>
                <a:pt x="485521" y="0"/>
              </a:moveTo>
              <a:lnTo>
                <a:pt x="485521" y="165648"/>
              </a:lnTo>
              <a:lnTo>
                <a:pt x="0" y="16564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20C88936-3ACA-42B0-B9CC-E49ECAC27F48}">
      <dsp:nvSpPr>
        <dsp:cNvPr id="0" name=""/>
        <dsp:cNvSpPr/>
      </dsp:nvSpPr>
      <dsp:spPr>
        <a:xfrm>
          <a:off x="9530352" y="424686"/>
          <a:ext cx="783403" cy="756478"/>
        </a:xfrm>
        <a:prstGeom prst="ellipse">
          <a:avLst/>
        </a:prstGeom>
        <a:solidFill>
          <a:schemeClr val="tx1"/>
        </a:soli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8890" tIns="8890" rIns="8890" bIns="53625" numCol="1" spcCol="1270" anchor="ctr" anchorCtr="0">
          <a:noAutofit/>
        </a:bodyPr>
        <a:lstStyle/>
        <a:p>
          <a:pPr marL="0" lvl="0" indent="0" algn="ctr" defTabSz="622300">
            <a:lnSpc>
              <a:spcPct val="90000"/>
            </a:lnSpc>
            <a:spcBef>
              <a:spcPct val="0"/>
            </a:spcBef>
            <a:spcAft>
              <a:spcPct val="35000"/>
            </a:spcAft>
            <a:buNone/>
          </a:pPr>
          <a:r>
            <a:rPr lang="ar-QA" sz="1400" b="1" i="0" u="none" kern="1200">
              <a:solidFill>
                <a:schemeClr val="bg1"/>
              </a:solidFill>
              <a:cs typeface="PT Bold Heading" panose="02010400000000000000" pitchFamily="2" charset="-78"/>
            </a:rPr>
            <a:t>السكان</a:t>
          </a:r>
          <a:endParaRPr lang="en-US" sz="1400" b="1" kern="1200">
            <a:solidFill>
              <a:schemeClr val="bg1"/>
            </a:solidFill>
            <a:cs typeface="PT Bold Heading" panose="02010400000000000000" pitchFamily="2" charset="-78"/>
          </a:endParaRPr>
        </a:p>
      </dsp:txBody>
      <dsp:txXfrm>
        <a:off x="9645079" y="535470"/>
        <a:ext cx="553949" cy="534910"/>
      </dsp:txXfrm>
    </dsp:sp>
    <dsp:sp modelId="{9B2DCA9C-D67A-42B5-A2FD-039ACC613E2C}">
      <dsp:nvSpPr>
        <dsp:cNvPr id="0" name=""/>
        <dsp:cNvSpPr/>
      </dsp:nvSpPr>
      <dsp:spPr>
        <a:xfrm>
          <a:off x="9587704" y="555157"/>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bg1"/>
              </a:solidFill>
            </a:rPr>
            <a:t>3150920</a:t>
          </a:r>
          <a:endParaRPr lang="en-US" sz="1000" b="1" kern="1200">
            <a:solidFill>
              <a:schemeClr val="bg1"/>
            </a:solidFill>
          </a:endParaRPr>
        </a:p>
      </dsp:txBody>
      <dsp:txXfrm>
        <a:off x="9587704" y="555157"/>
        <a:ext cx="660573" cy="126672"/>
      </dsp:txXfrm>
    </dsp:sp>
    <dsp:sp modelId="{E695F562-BE88-4F6E-8E29-C7A9726DFB79}">
      <dsp:nvSpPr>
        <dsp:cNvPr id="0" name=""/>
        <dsp:cNvSpPr/>
      </dsp:nvSpPr>
      <dsp:spPr>
        <a:xfrm>
          <a:off x="8442185" y="1115066"/>
          <a:ext cx="994346"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QA" sz="700" b="0" i="0" u="none" kern="1200">
              <a:cs typeface="PT Bold Heading" panose="02010400000000000000" pitchFamily="2" charset="-78"/>
            </a:rPr>
            <a:t>السكان (</a:t>
          </a:r>
          <a:r>
            <a:rPr lang="ar-QA" sz="1000" b="1" i="0" u="none" kern="1200">
              <a:cs typeface="PT Bold Heading" panose="02010400000000000000" pitchFamily="2" charset="-78"/>
            </a:rPr>
            <a:t>15 </a:t>
          </a:r>
          <a:r>
            <a:rPr lang="ar-QA" sz="700" b="0" i="0" u="none" kern="1200">
              <a:cs typeface="PT Bold Heading" panose="02010400000000000000" pitchFamily="2" charset="-78"/>
            </a:rPr>
            <a:t>سنة فأكثر)</a:t>
          </a:r>
          <a:endParaRPr lang="en-US" sz="700" b="0" kern="1200">
            <a:cs typeface="PT Bold Heading" panose="02010400000000000000" pitchFamily="2" charset="-78"/>
          </a:endParaRPr>
        </a:p>
      </dsp:txBody>
      <dsp:txXfrm>
        <a:off x="8442185" y="1115066"/>
        <a:ext cx="994346" cy="463492"/>
      </dsp:txXfrm>
    </dsp:sp>
    <dsp:sp modelId="{AC2D38E7-CA46-4738-A745-3C7C20DF167C}">
      <dsp:nvSpPr>
        <dsp:cNvPr id="0" name=""/>
        <dsp:cNvSpPr/>
      </dsp:nvSpPr>
      <dsp:spPr>
        <a:xfrm>
          <a:off x="8719225" y="1452398"/>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2594855</a:t>
          </a:r>
          <a:endParaRPr lang="en-US" sz="1000" b="1" kern="1200">
            <a:solidFill>
              <a:schemeClr val="accent2">
                <a:lumMod val="75000"/>
              </a:schemeClr>
            </a:solidFill>
          </a:endParaRPr>
        </a:p>
      </dsp:txBody>
      <dsp:txXfrm>
        <a:off x="8719225" y="1452398"/>
        <a:ext cx="660573" cy="126672"/>
      </dsp:txXfrm>
    </dsp:sp>
    <dsp:sp modelId="{03A7E93A-36C3-49D5-90F1-FBE20D982425}">
      <dsp:nvSpPr>
        <dsp:cNvPr id="0" name=""/>
        <dsp:cNvSpPr/>
      </dsp:nvSpPr>
      <dsp:spPr>
        <a:xfrm>
          <a:off x="4448216" y="1324011"/>
          <a:ext cx="966771" cy="947148"/>
        </a:xfrm>
        <a:prstGeom prst="ellipse">
          <a:avLst/>
        </a:prstGeom>
        <a:solidFill>
          <a:schemeClr val="accent2">
            <a:lumMod val="40000"/>
            <a:lumOff val="60000"/>
          </a:schemeClr>
        </a:soli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3625" numCol="1" spcCol="1270" anchor="ctr" anchorCtr="0">
          <a:noAutofit/>
        </a:bodyPr>
        <a:lstStyle/>
        <a:p>
          <a:pPr marL="0" lvl="0" indent="0" algn="ctr" defTabSz="400050">
            <a:lnSpc>
              <a:spcPct val="90000"/>
            </a:lnSpc>
            <a:spcBef>
              <a:spcPct val="0"/>
            </a:spcBef>
            <a:spcAft>
              <a:spcPct val="35000"/>
            </a:spcAft>
            <a:buNone/>
          </a:pPr>
          <a:r>
            <a:rPr lang="ar-QA" sz="900" b="0" i="0" u="none" kern="1200">
              <a:solidFill>
                <a:srgbClr val="C00000"/>
              </a:solidFill>
              <a:cs typeface="PT Bold Heading" panose="02010400000000000000" pitchFamily="2" charset="-78"/>
            </a:rPr>
            <a:t>النشيطون اقتصادياً</a:t>
          </a:r>
          <a:endParaRPr lang="en-US" sz="900" b="0" kern="1200">
            <a:solidFill>
              <a:srgbClr val="C00000"/>
            </a:solidFill>
            <a:cs typeface="PT Bold Heading" panose="02010400000000000000" pitchFamily="2" charset="-78"/>
          </a:endParaRPr>
        </a:p>
      </dsp:txBody>
      <dsp:txXfrm>
        <a:off x="4589796" y="1462718"/>
        <a:ext cx="683611" cy="669734"/>
      </dsp:txXfrm>
    </dsp:sp>
    <dsp:sp modelId="{77837E89-255B-4B62-AE57-10E3A612D77D}">
      <dsp:nvSpPr>
        <dsp:cNvPr id="0" name=""/>
        <dsp:cNvSpPr/>
      </dsp:nvSpPr>
      <dsp:spPr>
        <a:xfrm>
          <a:off x="4711466" y="2023821"/>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2286524</a:t>
          </a:r>
          <a:endParaRPr lang="en-US" sz="1000" b="1" kern="1200">
            <a:solidFill>
              <a:schemeClr val="accent2">
                <a:lumMod val="75000"/>
              </a:schemeClr>
            </a:solidFill>
          </a:endParaRPr>
        </a:p>
      </dsp:txBody>
      <dsp:txXfrm>
        <a:off x="4711466" y="2023821"/>
        <a:ext cx="660573" cy="126672"/>
      </dsp:txXfrm>
    </dsp:sp>
    <dsp:sp modelId="{9F8784EE-CD59-4A3A-A673-1BF1082155A0}">
      <dsp:nvSpPr>
        <dsp:cNvPr id="0" name=""/>
        <dsp:cNvSpPr/>
      </dsp:nvSpPr>
      <dsp:spPr>
        <a:xfrm>
          <a:off x="2496708" y="2197119"/>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rtl="1">
            <a:lnSpc>
              <a:spcPct val="90000"/>
            </a:lnSpc>
            <a:spcBef>
              <a:spcPct val="0"/>
            </a:spcBef>
            <a:spcAft>
              <a:spcPct val="35000"/>
            </a:spcAft>
            <a:buNone/>
          </a:pPr>
          <a:r>
            <a:rPr lang="ar-QA" sz="700" b="0" i="0" u="none" kern="1200">
              <a:cs typeface="PT Bold Heading" panose="02010400000000000000" pitchFamily="2" charset="-78"/>
            </a:rPr>
            <a:t>قطريون</a:t>
          </a:r>
          <a:endParaRPr lang="en-US" sz="700" b="0" kern="1200">
            <a:cs typeface="PT Bold Heading" panose="02010400000000000000" pitchFamily="2" charset="-78"/>
          </a:endParaRPr>
        </a:p>
      </dsp:txBody>
      <dsp:txXfrm>
        <a:off x="2496708" y="2197119"/>
        <a:ext cx="783403" cy="463492"/>
      </dsp:txXfrm>
    </dsp:sp>
    <dsp:sp modelId="{156BA49A-91FA-4C11-8218-D8A2B13516A6}">
      <dsp:nvSpPr>
        <dsp:cNvPr id="0" name=""/>
        <dsp:cNvSpPr/>
      </dsp:nvSpPr>
      <dsp:spPr>
        <a:xfrm>
          <a:off x="2668274" y="2534434"/>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127845</a:t>
          </a:r>
          <a:endParaRPr lang="en-US" sz="1000" b="1" kern="1200">
            <a:solidFill>
              <a:schemeClr val="accent2">
                <a:lumMod val="75000"/>
              </a:schemeClr>
            </a:solidFill>
          </a:endParaRPr>
        </a:p>
      </dsp:txBody>
      <dsp:txXfrm>
        <a:off x="2668274" y="2534434"/>
        <a:ext cx="660573" cy="126672"/>
      </dsp:txXfrm>
    </dsp:sp>
    <dsp:sp modelId="{A01267F6-6F29-40F2-8E1F-3900F2731DCE}">
      <dsp:nvSpPr>
        <dsp:cNvPr id="0" name=""/>
        <dsp:cNvSpPr/>
      </dsp:nvSpPr>
      <dsp:spPr>
        <a:xfrm>
          <a:off x="1487282" y="2838439"/>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QA" sz="700" b="0" i="0" u="none" kern="1200">
              <a:cs typeface="PT Bold Heading" panose="02010400000000000000" pitchFamily="2" charset="-78"/>
            </a:rPr>
            <a:t>ذكور</a:t>
          </a:r>
          <a:endParaRPr lang="en-US" sz="700" b="0" kern="1200">
            <a:cs typeface="PT Bold Heading" panose="02010400000000000000" pitchFamily="2" charset="-78"/>
          </a:endParaRPr>
        </a:p>
      </dsp:txBody>
      <dsp:txXfrm>
        <a:off x="1487282" y="2838439"/>
        <a:ext cx="783403" cy="463492"/>
      </dsp:txXfrm>
    </dsp:sp>
    <dsp:sp modelId="{0989E9D4-EDA1-4594-A66E-1C240CAEFF5E}">
      <dsp:nvSpPr>
        <dsp:cNvPr id="0" name=""/>
        <dsp:cNvSpPr/>
      </dsp:nvSpPr>
      <dsp:spPr>
        <a:xfrm>
          <a:off x="1658848" y="3175754"/>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74987</a:t>
          </a:r>
          <a:endParaRPr lang="en-US" sz="1000" b="1" kern="1200">
            <a:solidFill>
              <a:schemeClr val="accent2">
                <a:lumMod val="75000"/>
              </a:schemeClr>
            </a:solidFill>
          </a:endParaRPr>
        </a:p>
      </dsp:txBody>
      <dsp:txXfrm>
        <a:off x="1658848" y="3175754"/>
        <a:ext cx="660573" cy="126672"/>
      </dsp:txXfrm>
    </dsp:sp>
    <dsp:sp modelId="{4C314D62-EC16-470F-9D0F-60E9ED40E277}">
      <dsp:nvSpPr>
        <dsp:cNvPr id="0" name=""/>
        <dsp:cNvSpPr/>
      </dsp:nvSpPr>
      <dsp:spPr>
        <a:xfrm>
          <a:off x="982570" y="347976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مشتغل</a:t>
          </a:r>
          <a:endParaRPr lang="en-US" sz="700" b="0" kern="1200">
            <a:cs typeface="PT Bold Heading" panose="02010400000000000000" pitchFamily="2" charset="-78"/>
          </a:endParaRPr>
        </a:p>
      </dsp:txBody>
      <dsp:txXfrm>
        <a:off x="982570" y="3479760"/>
        <a:ext cx="783403" cy="463492"/>
      </dsp:txXfrm>
    </dsp:sp>
    <dsp:sp modelId="{3C8D0A6D-5BD6-46EE-9B9D-53917568F04C}">
      <dsp:nvSpPr>
        <dsp:cNvPr id="0" name=""/>
        <dsp:cNvSpPr/>
      </dsp:nvSpPr>
      <dsp:spPr>
        <a:xfrm>
          <a:off x="1154135" y="3817075"/>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74745</a:t>
          </a:r>
          <a:endParaRPr lang="en-US" sz="1000" b="1" kern="1200">
            <a:solidFill>
              <a:schemeClr val="accent2">
                <a:lumMod val="75000"/>
              </a:schemeClr>
            </a:solidFill>
          </a:endParaRPr>
        </a:p>
      </dsp:txBody>
      <dsp:txXfrm>
        <a:off x="1154135" y="3817075"/>
        <a:ext cx="660573" cy="126672"/>
      </dsp:txXfrm>
    </dsp:sp>
    <dsp:sp modelId="{70FA555D-DF36-45E8-983A-215A585A910A}">
      <dsp:nvSpPr>
        <dsp:cNvPr id="0" name=""/>
        <dsp:cNvSpPr/>
      </dsp:nvSpPr>
      <dsp:spPr>
        <a:xfrm>
          <a:off x="1991995" y="347976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متعطل لم يسبق له العمل</a:t>
          </a:r>
          <a:endParaRPr lang="en-US" sz="700" b="0" kern="1200">
            <a:cs typeface="PT Bold Heading" panose="02010400000000000000" pitchFamily="2" charset="-78"/>
          </a:endParaRPr>
        </a:p>
      </dsp:txBody>
      <dsp:txXfrm>
        <a:off x="1991995" y="3479760"/>
        <a:ext cx="783403" cy="463492"/>
      </dsp:txXfrm>
    </dsp:sp>
    <dsp:sp modelId="{0D79357F-50D1-4257-AC88-46B4135A515D}">
      <dsp:nvSpPr>
        <dsp:cNvPr id="0" name=""/>
        <dsp:cNvSpPr/>
      </dsp:nvSpPr>
      <dsp:spPr>
        <a:xfrm>
          <a:off x="2163561" y="3817075"/>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128</a:t>
          </a:r>
          <a:endParaRPr lang="en-US" sz="1000" b="1" kern="1200">
            <a:solidFill>
              <a:schemeClr val="accent2">
                <a:lumMod val="75000"/>
              </a:schemeClr>
            </a:solidFill>
          </a:endParaRPr>
        </a:p>
      </dsp:txBody>
      <dsp:txXfrm>
        <a:off x="2163561" y="3817075"/>
        <a:ext cx="660573" cy="126672"/>
      </dsp:txXfrm>
    </dsp:sp>
    <dsp:sp modelId="{892A3B76-DEC1-409C-819A-1D1E8B53405D}">
      <dsp:nvSpPr>
        <dsp:cNvPr id="0" name=""/>
        <dsp:cNvSpPr/>
      </dsp:nvSpPr>
      <dsp:spPr>
        <a:xfrm>
          <a:off x="982570" y="412108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متعطل سبق له العمل</a:t>
          </a:r>
          <a:endParaRPr lang="en-US" sz="700" b="0" kern="1200">
            <a:cs typeface="PT Bold Heading" panose="02010400000000000000" pitchFamily="2" charset="-78"/>
          </a:endParaRPr>
        </a:p>
      </dsp:txBody>
      <dsp:txXfrm>
        <a:off x="982570" y="4121080"/>
        <a:ext cx="783403" cy="463492"/>
      </dsp:txXfrm>
    </dsp:sp>
    <dsp:sp modelId="{4CA2CECB-28EB-4622-AC90-048F870D0C3F}">
      <dsp:nvSpPr>
        <dsp:cNvPr id="0" name=""/>
        <dsp:cNvSpPr/>
      </dsp:nvSpPr>
      <dsp:spPr>
        <a:xfrm>
          <a:off x="1154135" y="4458395"/>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64</a:t>
          </a:r>
          <a:endParaRPr lang="en-US" sz="1000" b="1" kern="1200">
            <a:solidFill>
              <a:schemeClr val="accent2">
                <a:lumMod val="75000"/>
              </a:schemeClr>
            </a:solidFill>
          </a:endParaRPr>
        </a:p>
      </dsp:txBody>
      <dsp:txXfrm>
        <a:off x="1154135" y="4458395"/>
        <a:ext cx="660573" cy="126672"/>
      </dsp:txXfrm>
    </dsp:sp>
    <dsp:sp modelId="{3845AE94-5DEC-4FDD-99F4-80B0D5B5FCE7}">
      <dsp:nvSpPr>
        <dsp:cNvPr id="0" name=""/>
        <dsp:cNvSpPr/>
      </dsp:nvSpPr>
      <dsp:spPr>
        <a:xfrm>
          <a:off x="3502493" y="2838439"/>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QA" sz="700" b="0" i="0" u="none" kern="1200">
              <a:cs typeface="PT Bold Heading" panose="02010400000000000000" pitchFamily="2" charset="-78"/>
            </a:rPr>
            <a:t>إناث</a:t>
          </a:r>
          <a:endParaRPr lang="en-US" sz="700" b="0" kern="1200">
            <a:cs typeface="PT Bold Heading" panose="02010400000000000000" pitchFamily="2" charset="-78"/>
          </a:endParaRPr>
        </a:p>
      </dsp:txBody>
      <dsp:txXfrm>
        <a:off x="3502493" y="2838439"/>
        <a:ext cx="783403" cy="463492"/>
      </dsp:txXfrm>
    </dsp:sp>
    <dsp:sp modelId="{36A08004-63D7-47A3-93D3-6CC521ECADB2}">
      <dsp:nvSpPr>
        <dsp:cNvPr id="0" name=""/>
        <dsp:cNvSpPr/>
      </dsp:nvSpPr>
      <dsp:spPr>
        <a:xfrm>
          <a:off x="3674060" y="3175754"/>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52908</a:t>
          </a:r>
          <a:endParaRPr lang="en-US" sz="1000" b="1" kern="1200">
            <a:solidFill>
              <a:schemeClr val="accent2">
                <a:lumMod val="75000"/>
              </a:schemeClr>
            </a:solidFill>
          </a:endParaRPr>
        </a:p>
      </dsp:txBody>
      <dsp:txXfrm>
        <a:off x="3674060" y="3175754"/>
        <a:ext cx="660573" cy="126672"/>
      </dsp:txXfrm>
    </dsp:sp>
    <dsp:sp modelId="{107224EC-B35D-4876-B315-27F3E240F464}">
      <dsp:nvSpPr>
        <dsp:cNvPr id="0" name=""/>
        <dsp:cNvSpPr/>
      </dsp:nvSpPr>
      <dsp:spPr>
        <a:xfrm>
          <a:off x="3001421" y="347976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مشتغل</a:t>
          </a:r>
          <a:endParaRPr lang="en-US" sz="700" b="0" kern="1200">
            <a:cs typeface="PT Bold Heading" panose="02010400000000000000" pitchFamily="2" charset="-78"/>
          </a:endParaRPr>
        </a:p>
      </dsp:txBody>
      <dsp:txXfrm>
        <a:off x="3001421" y="3479760"/>
        <a:ext cx="783403" cy="463492"/>
      </dsp:txXfrm>
    </dsp:sp>
    <dsp:sp modelId="{C7293856-7620-4550-9B06-591ADC0B88D5}">
      <dsp:nvSpPr>
        <dsp:cNvPr id="0" name=""/>
        <dsp:cNvSpPr/>
      </dsp:nvSpPr>
      <dsp:spPr>
        <a:xfrm>
          <a:off x="3172987" y="3817075"/>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52454</a:t>
          </a:r>
          <a:endParaRPr lang="en-US" sz="1000" b="1" kern="1200">
            <a:solidFill>
              <a:schemeClr val="accent2">
                <a:lumMod val="75000"/>
              </a:schemeClr>
            </a:solidFill>
          </a:endParaRPr>
        </a:p>
      </dsp:txBody>
      <dsp:txXfrm>
        <a:off x="3172987" y="3817075"/>
        <a:ext cx="660573" cy="126672"/>
      </dsp:txXfrm>
    </dsp:sp>
    <dsp:sp modelId="{49D8E1B1-7D24-4CEC-B6BC-5DE9277F0A10}">
      <dsp:nvSpPr>
        <dsp:cNvPr id="0" name=""/>
        <dsp:cNvSpPr/>
      </dsp:nvSpPr>
      <dsp:spPr>
        <a:xfrm>
          <a:off x="4010847" y="347976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متعطل لم يسبق له العمل</a:t>
          </a:r>
          <a:endParaRPr lang="en-US" sz="700" b="0" kern="1200">
            <a:cs typeface="PT Bold Heading" panose="02010400000000000000" pitchFamily="2" charset="-78"/>
          </a:endParaRPr>
        </a:p>
      </dsp:txBody>
      <dsp:txXfrm>
        <a:off x="4010847" y="3479760"/>
        <a:ext cx="783403" cy="463492"/>
      </dsp:txXfrm>
    </dsp:sp>
    <dsp:sp modelId="{A0EEB256-D72C-4C5C-84E9-EE5F9AB0012D}">
      <dsp:nvSpPr>
        <dsp:cNvPr id="0" name=""/>
        <dsp:cNvSpPr/>
      </dsp:nvSpPr>
      <dsp:spPr>
        <a:xfrm>
          <a:off x="4182412" y="3817075"/>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390</a:t>
          </a:r>
          <a:endParaRPr lang="en-US" sz="1000" b="1" kern="1200">
            <a:solidFill>
              <a:schemeClr val="accent2">
                <a:lumMod val="75000"/>
              </a:schemeClr>
            </a:solidFill>
          </a:endParaRPr>
        </a:p>
      </dsp:txBody>
      <dsp:txXfrm>
        <a:off x="4182412" y="3817075"/>
        <a:ext cx="660573" cy="126672"/>
      </dsp:txXfrm>
    </dsp:sp>
    <dsp:sp modelId="{E1CCFD62-B002-4B48-BC60-1CF9FEB14034}">
      <dsp:nvSpPr>
        <dsp:cNvPr id="0" name=""/>
        <dsp:cNvSpPr/>
      </dsp:nvSpPr>
      <dsp:spPr>
        <a:xfrm>
          <a:off x="3001421" y="412108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متعطل سبق له العمل</a:t>
          </a:r>
          <a:endParaRPr lang="en-US" sz="700" b="0" kern="1200">
            <a:cs typeface="PT Bold Heading" panose="02010400000000000000" pitchFamily="2" charset="-78"/>
          </a:endParaRPr>
        </a:p>
      </dsp:txBody>
      <dsp:txXfrm>
        <a:off x="3001421" y="4121080"/>
        <a:ext cx="783403" cy="463492"/>
      </dsp:txXfrm>
    </dsp:sp>
    <dsp:sp modelId="{FBF2A468-62C7-4388-A4B9-C373D23C2CE8}">
      <dsp:nvSpPr>
        <dsp:cNvPr id="0" name=""/>
        <dsp:cNvSpPr/>
      </dsp:nvSpPr>
      <dsp:spPr>
        <a:xfrm>
          <a:off x="3172987" y="4458395"/>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64</a:t>
          </a:r>
          <a:endParaRPr lang="en-US" sz="1000" b="1" kern="1200">
            <a:solidFill>
              <a:schemeClr val="accent2">
                <a:lumMod val="75000"/>
              </a:schemeClr>
            </a:solidFill>
          </a:endParaRPr>
        </a:p>
      </dsp:txBody>
      <dsp:txXfrm>
        <a:off x="3172987" y="4458395"/>
        <a:ext cx="660573" cy="126672"/>
      </dsp:txXfrm>
    </dsp:sp>
    <dsp:sp modelId="{FD98BA1F-4AE7-48F0-9323-87DDFF7E1AF0}">
      <dsp:nvSpPr>
        <dsp:cNvPr id="0" name=""/>
        <dsp:cNvSpPr/>
      </dsp:nvSpPr>
      <dsp:spPr>
        <a:xfrm>
          <a:off x="6534411" y="2197119"/>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rtl="1">
            <a:lnSpc>
              <a:spcPct val="90000"/>
            </a:lnSpc>
            <a:spcBef>
              <a:spcPct val="0"/>
            </a:spcBef>
            <a:spcAft>
              <a:spcPct val="35000"/>
            </a:spcAft>
            <a:buNone/>
          </a:pPr>
          <a:r>
            <a:rPr lang="ar-QA" sz="700" b="0" i="0" u="none" kern="1200">
              <a:cs typeface="PT Bold Heading" panose="02010400000000000000" pitchFamily="2" charset="-78"/>
            </a:rPr>
            <a:t>غير قطريين</a:t>
          </a:r>
          <a:endParaRPr lang="en-US" sz="700" b="0" kern="1200">
            <a:cs typeface="PT Bold Heading" panose="02010400000000000000" pitchFamily="2" charset="-78"/>
          </a:endParaRPr>
        </a:p>
      </dsp:txBody>
      <dsp:txXfrm>
        <a:off x="6534411" y="2197119"/>
        <a:ext cx="783403" cy="463492"/>
      </dsp:txXfrm>
    </dsp:sp>
    <dsp:sp modelId="{E7B1C81E-243E-48FD-A92E-7EACB2BBD295}">
      <dsp:nvSpPr>
        <dsp:cNvPr id="0" name=""/>
        <dsp:cNvSpPr/>
      </dsp:nvSpPr>
      <dsp:spPr>
        <a:xfrm>
          <a:off x="6705977" y="2534434"/>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2158679</a:t>
          </a:r>
          <a:endParaRPr lang="en-US" sz="1000" b="1" kern="1200">
            <a:solidFill>
              <a:schemeClr val="accent2">
                <a:lumMod val="75000"/>
              </a:schemeClr>
            </a:solidFill>
          </a:endParaRPr>
        </a:p>
      </dsp:txBody>
      <dsp:txXfrm>
        <a:off x="6705977" y="2534434"/>
        <a:ext cx="660573" cy="126672"/>
      </dsp:txXfrm>
    </dsp:sp>
    <dsp:sp modelId="{2B1085F0-587E-4B89-BA1A-965FE7667C6F}">
      <dsp:nvSpPr>
        <dsp:cNvPr id="0" name=""/>
        <dsp:cNvSpPr/>
      </dsp:nvSpPr>
      <dsp:spPr>
        <a:xfrm>
          <a:off x="5524985" y="2838439"/>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ذكور</a:t>
          </a:r>
          <a:endParaRPr lang="en-US" sz="700" b="0" kern="1200">
            <a:cs typeface="PT Bold Heading" panose="02010400000000000000" pitchFamily="2" charset="-78"/>
          </a:endParaRPr>
        </a:p>
      </dsp:txBody>
      <dsp:txXfrm>
        <a:off x="5524985" y="2838439"/>
        <a:ext cx="783403" cy="463492"/>
      </dsp:txXfrm>
    </dsp:sp>
    <dsp:sp modelId="{4882C2AE-3619-492E-9CB4-3D652F66DB0F}">
      <dsp:nvSpPr>
        <dsp:cNvPr id="0" name=""/>
        <dsp:cNvSpPr/>
      </dsp:nvSpPr>
      <dsp:spPr>
        <a:xfrm>
          <a:off x="5696551" y="3175754"/>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1821067</a:t>
          </a:r>
          <a:endParaRPr lang="en-US" sz="1000" b="1" kern="1200">
            <a:solidFill>
              <a:schemeClr val="accent2">
                <a:lumMod val="75000"/>
              </a:schemeClr>
            </a:solidFill>
          </a:endParaRPr>
        </a:p>
      </dsp:txBody>
      <dsp:txXfrm>
        <a:off x="5696551" y="3175754"/>
        <a:ext cx="660573" cy="126672"/>
      </dsp:txXfrm>
    </dsp:sp>
    <dsp:sp modelId="{056D612E-5021-49E9-8DB0-0B5063E94305}">
      <dsp:nvSpPr>
        <dsp:cNvPr id="0" name=""/>
        <dsp:cNvSpPr/>
      </dsp:nvSpPr>
      <dsp:spPr>
        <a:xfrm>
          <a:off x="5020273" y="347976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مشتغل</a:t>
          </a:r>
          <a:endParaRPr lang="en-US" sz="700" b="0" kern="1200">
            <a:cs typeface="PT Bold Heading" panose="02010400000000000000" pitchFamily="2" charset="-78"/>
          </a:endParaRPr>
        </a:p>
      </dsp:txBody>
      <dsp:txXfrm>
        <a:off x="5020273" y="3479760"/>
        <a:ext cx="783403" cy="463492"/>
      </dsp:txXfrm>
    </dsp:sp>
    <dsp:sp modelId="{F31D3416-B173-4CE7-82F9-6A7457C1A0CB}">
      <dsp:nvSpPr>
        <dsp:cNvPr id="0" name=""/>
        <dsp:cNvSpPr/>
      </dsp:nvSpPr>
      <dsp:spPr>
        <a:xfrm>
          <a:off x="5191838" y="3817075"/>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181921</a:t>
          </a:r>
          <a:endParaRPr lang="en-US" sz="1000" b="1" kern="1200">
            <a:solidFill>
              <a:schemeClr val="accent2">
                <a:lumMod val="75000"/>
              </a:schemeClr>
            </a:solidFill>
          </a:endParaRPr>
        </a:p>
      </dsp:txBody>
      <dsp:txXfrm>
        <a:off x="5191838" y="3817075"/>
        <a:ext cx="660573" cy="126672"/>
      </dsp:txXfrm>
    </dsp:sp>
    <dsp:sp modelId="{91A8CABC-D4B4-4C4E-B2FF-AEA5FA198A48}">
      <dsp:nvSpPr>
        <dsp:cNvPr id="0" name=""/>
        <dsp:cNvSpPr/>
      </dsp:nvSpPr>
      <dsp:spPr>
        <a:xfrm>
          <a:off x="6029698" y="347976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متعطل لم يسبق له العمل</a:t>
          </a:r>
          <a:endParaRPr lang="en-US" sz="700" b="0" kern="1200">
            <a:cs typeface="PT Bold Heading" panose="02010400000000000000" pitchFamily="2" charset="-78"/>
          </a:endParaRPr>
        </a:p>
      </dsp:txBody>
      <dsp:txXfrm>
        <a:off x="6029698" y="3479760"/>
        <a:ext cx="783403" cy="463492"/>
      </dsp:txXfrm>
    </dsp:sp>
    <dsp:sp modelId="{86D9E781-2EB0-4DCE-9830-BF86FEE5998D}">
      <dsp:nvSpPr>
        <dsp:cNvPr id="0" name=""/>
        <dsp:cNvSpPr/>
      </dsp:nvSpPr>
      <dsp:spPr>
        <a:xfrm>
          <a:off x="6201264" y="3817075"/>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1048</a:t>
          </a:r>
          <a:endParaRPr lang="en-US" sz="1000" b="1" kern="1200">
            <a:solidFill>
              <a:schemeClr val="accent2">
                <a:lumMod val="75000"/>
              </a:schemeClr>
            </a:solidFill>
          </a:endParaRPr>
        </a:p>
      </dsp:txBody>
      <dsp:txXfrm>
        <a:off x="6201264" y="3817075"/>
        <a:ext cx="660573" cy="126672"/>
      </dsp:txXfrm>
    </dsp:sp>
    <dsp:sp modelId="{29147640-609D-483B-A610-E5BC081A838B}">
      <dsp:nvSpPr>
        <dsp:cNvPr id="0" name=""/>
        <dsp:cNvSpPr/>
      </dsp:nvSpPr>
      <dsp:spPr>
        <a:xfrm>
          <a:off x="5020273" y="412108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متعطل سبق له العمل</a:t>
          </a:r>
          <a:endParaRPr lang="en-US" sz="700" b="0" kern="1200">
            <a:cs typeface="PT Bold Heading" panose="02010400000000000000" pitchFamily="2" charset="-78"/>
          </a:endParaRPr>
        </a:p>
      </dsp:txBody>
      <dsp:txXfrm>
        <a:off x="5020273" y="4121080"/>
        <a:ext cx="783403" cy="463492"/>
      </dsp:txXfrm>
    </dsp:sp>
    <dsp:sp modelId="{DC4F1DA0-9147-49AA-83A1-850EF176AE3D}">
      <dsp:nvSpPr>
        <dsp:cNvPr id="0" name=""/>
        <dsp:cNvSpPr/>
      </dsp:nvSpPr>
      <dsp:spPr>
        <a:xfrm>
          <a:off x="5191838" y="4458395"/>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298</a:t>
          </a:r>
          <a:endParaRPr lang="en-US" sz="1000" b="1" kern="1200">
            <a:solidFill>
              <a:schemeClr val="accent2">
                <a:lumMod val="75000"/>
              </a:schemeClr>
            </a:solidFill>
          </a:endParaRPr>
        </a:p>
      </dsp:txBody>
      <dsp:txXfrm>
        <a:off x="5191838" y="4458395"/>
        <a:ext cx="660573" cy="126672"/>
      </dsp:txXfrm>
    </dsp:sp>
    <dsp:sp modelId="{9B1B0182-6A6D-47CC-9F29-8491607AA35D}">
      <dsp:nvSpPr>
        <dsp:cNvPr id="0" name=""/>
        <dsp:cNvSpPr/>
      </dsp:nvSpPr>
      <dsp:spPr>
        <a:xfrm>
          <a:off x="7543837" y="2838439"/>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اناث</a:t>
          </a:r>
          <a:endParaRPr lang="en-US" sz="700" b="0" kern="1200">
            <a:cs typeface="PT Bold Heading" panose="02010400000000000000" pitchFamily="2" charset="-78"/>
          </a:endParaRPr>
        </a:p>
      </dsp:txBody>
      <dsp:txXfrm>
        <a:off x="7543837" y="2838439"/>
        <a:ext cx="783403" cy="463492"/>
      </dsp:txXfrm>
    </dsp:sp>
    <dsp:sp modelId="{A1CF6850-32E9-4E2C-8A9B-048A4089FC6A}">
      <dsp:nvSpPr>
        <dsp:cNvPr id="0" name=""/>
        <dsp:cNvSpPr/>
      </dsp:nvSpPr>
      <dsp:spPr>
        <a:xfrm>
          <a:off x="7715403" y="3175754"/>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337612</a:t>
          </a:r>
          <a:endParaRPr lang="en-US" sz="1000" b="1" kern="1200">
            <a:solidFill>
              <a:schemeClr val="accent2">
                <a:lumMod val="75000"/>
              </a:schemeClr>
            </a:solidFill>
          </a:endParaRPr>
        </a:p>
      </dsp:txBody>
      <dsp:txXfrm>
        <a:off x="7715403" y="3175754"/>
        <a:ext cx="660573" cy="126672"/>
      </dsp:txXfrm>
    </dsp:sp>
    <dsp:sp modelId="{292C5D82-0B34-4286-97D5-6EF9430D34D3}">
      <dsp:nvSpPr>
        <dsp:cNvPr id="0" name=""/>
        <dsp:cNvSpPr/>
      </dsp:nvSpPr>
      <dsp:spPr>
        <a:xfrm>
          <a:off x="7039124" y="347976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مشتغل</a:t>
          </a:r>
          <a:endParaRPr lang="en-US" sz="700" b="0" kern="1200">
            <a:cs typeface="PT Bold Heading" panose="02010400000000000000" pitchFamily="2" charset="-78"/>
          </a:endParaRPr>
        </a:p>
      </dsp:txBody>
      <dsp:txXfrm>
        <a:off x="7039124" y="3479760"/>
        <a:ext cx="783403" cy="463492"/>
      </dsp:txXfrm>
    </dsp:sp>
    <dsp:sp modelId="{8392FBD0-ED15-4C4D-A592-4C5DCBBC14C9}">
      <dsp:nvSpPr>
        <dsp:cNvPr id="0" name=""/>
        <dsp:cNvSpPr/>
      </dsp:nvSpPr>
      <dsp:spPr>
        <a:xfrm>
          <a:off x="7210690" y="3817075"/>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336619</a:t>
          </a:r>
          <a:endParaRPr lang="en-US" sz="1000" b="1" kern="1200">
            <a:solidFill>
              <a:schemeClr val="accent2">
                <a:lumMod val="75000"/>
              </a:schemeClr>
            </a:solidFill>
          </a:endParaRPr>
        </a:p>
      </dsp:txBody>
      <dsp:txXfrm>
        <a:off x="7210690" y="3817075"/>
        <a:ext cx="660573" cy="126672"/>
      </dsp:txXfrm>
    </dsp:sp>
    <dsp:sp modelId="{0370ABC3-3565-42D2-9246-5EFD077E9AB3}">
      <dsp:nvSpPr>
        <dsp:cNvPr id="0" name=""/>
        <dsp:cNvSpPr/>
      </dsp:nvSpPr>
      <dsp:spPr>
        <a:xfrm>
          <a:off x="8048550" y="347976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متعطل لم يسبق له العمل</a:t>
          </a:r>
          <a:endParaRPr lang="en-US" sz="700" b="0" kern="1200">
            <a:cs typeface="PT Bold Heading" panose="02010400000000000000" pitchFamily="2" charset="-78"/>
          </a:endParaRPr>
        </a:p>
      </dsp:txBody>
      <dsp:txXfrm>
        <a:off x="8048550" y="3479760"/>
        <a:ext cx="783403" cy="463492"/>
      </dsp:txXfrm>
    </dsp:sp>
    <dsp:sp modelId="{85999665-3A45-4F0A-812C-5A9A3BEA48DD}">
      <dsp:nvSpPr>
        <dsp:cNvPr id="0" name=""/>
        <dsp:cNvSpPr/>
      </dsp:nvSpPr>
      <dsp:spPr>
        <a:xfrm>
          <a:off x="8220115" y="3817075"/>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925</a:t>
          </a:r>
          <a:endParaRPr lang="en-US" sz="1000" b="1" kern="1200">
            <a:solidFill>
              <a:schemeClr val="accent2">
                <a:lumMod val="75000"/>
              </a:schemeClr>
            </a:solidFill>
          </a:endParaRPr>
        </a:p>
      </dsp:txBody>
      <dsp:txXfrm>
        <a:off x="8220115" y="3817075"/>
        <a:ext cx="660573" cy="126672"/>
      </dsp:txXfrm>
    </dsp:sp>
    <dsp:sp modelId="{21135EC4-F8EB-47B8-A82A-B50D2C015099}">
      <dsp:nvSpPr>
        <dsp:cNvPr id="0" name=""/>
        <dsp:cNvSpPr/>
      </dsp:nvSpPr>
      <dsp:spPr>
        <a:xfrm>
          <a:off x="7039124" y="412108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متعطل سبق له العمل</a:t>
          </a:r>
          <a:endParaRPr lang="en-US" sz="700" b="0" kern="1200">
            <a:cs typeface="PT Bold Heading" panose="02010400000000000000" pitchFamily="2" charset="-78"/>
          </a:endParaRPr>
        </a:p>
      </dsp:txBody>
      <dsp:txXfrm>
        <a:off x="7039124" y="4121080"/>
        <a:ext cx="783403" cy="463492"/>
      </dsp:txXfrm>
    </dsp:sp>
    <dsp:sp modelId="{8C883EF0-12E6-4B05-A7B6-938C186AED39}">
      <dsp:nvSpPr>
        <dsp:cNvPr id="0" name=""/>
        <dsp:cNvSpPr/>
      </dsp:nvSpPr>
      <dsp:spPr>
        <a:xfrm>
          <a:off x="7210690" y="4458395"/>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68</a:t>
          </a:r>
          <a:endParaRPr lang="en-US" sz="1000" b="1" kern="1200">
            <a:solidFill>
              <a:schemeClr val="accent2">
                <a:lumMod val="75000"/>
              </a:schemeClr>
            </a:solidFill>
          </a:endParaRPr>
        </a:p>
      </dsp:txBody>
      <dsp:txXfrm>
        <a:off x="7210690" y="4458395"/>
        <a:ext cx="660573" cy="126672"/>
      </dsp:txXfrm>
    </dsp:sp>
    <dsp:sp modelId="{53F890ED-E232-46C7-99BE-506A92857869}">
      <dsp:nvSpPr>
        <dsp:cNvPr id="0" name=""/>
        <dsp:cNvSpPr/>
      </dsp:nvSpPr>
      <dsp:spPr>
        <a:xfrm>
          <a:off x="5067265" y="4717495"/>
          <a:ext cx="968709" cy="952012"/>
        </a:xfrm>
        <a:prstGeom prst="ellipse">
          <a:avLst/>
        </a:prstGeom>
        <a:solidFill>
          <a:schemeClr val="accent2">
            <a:lumMod val="40000"/>
            <a:lumOff val="60000"/>
          </a:schemeClr>
        </a:soli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080" tIns="5080" rIns="5080" bIns="53625" numCol="1" spcCol="1270" anchor="ctr" anchorCtr="0">
          <a:noAutofit/>
        </a:bodyPr>
        <a:lstStyle/>
        <a:p>
          <a:pPr marL="0" lvl="0" indent="0" algn="ctr" defTabSz="355600">
            <a:lnSpc>
              <a:spcPct val="90000"/>
            </a:lnSpc>
            <a:spcBef>
              <a:spcPct val="0"/>
            </a:spcBef>
            <a:spcAft>
              <a:spcPct val="35000"/>
            </a:spcAft>
            <a:buNone/>
          </a:pPr>
          <a:r>
            <a:rPr lang="ar-QA" sz="800" b="1" i="0" u="none" kern="1200">
              <a:solidFill>
                <a:srgbClr val="C00000"/>
              </a:solidFill>
              <a:cs typeface="PT Bold Heading" panose="02010400000000000000" pitchFamily="2" charset="-78"/>
            </a:rPr>
            <a:t>غير النشيطين اقتصادياً</a:t>
          </a:r>
          <a:endParaRPr lang="en-US" sz="800" b="1" kern="1200">
            <a:solidFill>
              <a:srgbClr val="C00000"/>
            </a:solidFill>
            <a:cs typeface="PT Bold Heading" panose="02010400000000000000" pitchFamily="2" charset="-78"/>
          </a:endParaRPr>
        </a:p>
      </dsp:txBody>
      <dsp:txXfrm>
        <a:off x="5209129" y="4856914"/>
        <a:ext cx="684981" cy="673174"/>
      </dsp:txXfrm>
    </dsp:sp>
    <dsp:sp modelId="{E5BD52AF-7C40-4AD6-8AE6-F84ED3E2951B}">
      <dsp:nvSpPr>
        <dsp:cNvPr id="0" name=""/>
        <dsp:cNvSpPr/>
      </dsp:nvSpPr>
      <dsp:spPr>
        <a:xfrm>
          <a:off x="5331420" y="5369060"/>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308331</a:t>
          </a:r>
          <a:endParaRPr lang="en-US" sz="1000" b="1" kern="1200">
            <a:solidFill>
              <a:schemeClr val="accent2">
                <a:lumMod val="75000"/>
              </a:schemeClr>
            </a:solidFill>
          </a:endParaRPr>
        </a:p>
      </dsp:txBody>
      <dsp:txXfrm>
        <a:off x="5331420" y="5369060"/>
        <a:ext cx="660573" cy="126672"/>
      </dsp:txXfrm>
    </dsp:sp>
    <dsp:sp modelId="{DF03A83C-CD99-4FCB-9BC2-479A12A46E7F}">
      <dsp:nvSpPr>
        <dsp:cNvPr id="0" name=""/>
        <dsp:cNvSpPr/>
      </dsp:nvSpPr>
      <dsp:spPr>
        <a:xfrm>
          <a:off x="2487933" y="5537913"/>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قطريون</a:t>
          </a:r>
          <a:endParaRPr lang="en-US" sz="700" b="0" kern="1200">
            <a:cs typeface="PT Bold Heading" panose="02010400000000000000" pitchFamily="2" charset="-78"/>
          </a:endParaRPr>
        </a:p>
      </dsp:txBody>
      <dsp:txXfrm>
        <a:off x="2487933" y="5537913"/>
        <a:ext cx="783403" cy="463492"/>
      </dsp:txXfrm>
    </dsp:sp>
    <dsp:sp modelId="{D159318E-A216-41C4-90B8-0A1ABC7B1430}">
      <dsp:nvSpPr>
        <dsp:cNvPr id="0" name=""/>
        <dsp:cNvSpPr/>
      </dsp:nvSpPr>
      <dsp:spPr>
        <a:xfrm>
          <a:off x="2659520" y="5875230"/>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105578</a:t>
          </a:r>
          <a:endParaRPr lang="en-US" sz="1000" b="1" kern="1200">
            <a:solidFill>
              <a:schemeClr val="accent2">
                <a:lumMod val="75000"/>
              </a:schemeClr>
            </a:solidFill>
          </a:endParaRPr>
        </a:p>
      </dsp:txBody>
      <dsp:txXfrm>
        <a:off x="2659520" y="5875230"/>
        <a:ext cx="660573" cy="126672"/>
      </dsp:txXfrm>
    </dsp:sp>
    <dsp:sp modelId="{89D53BE7-A1FC-4E1B-A298-A3AC858DC009}">
      <dsp:nvSpPr>
        <dsp:cNvPr id="0" name=""/>
        <dsp:cNvSpPr/>
      </dsp:nvSpPr>
      <dsp:spPr>
        <a:xfrm>
          <a:off x="1462309" y="6146871"/>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ذكور</a:t>
          </a:r>
          <a:endParaRPr lang="en-US" sz="700" b="0" kern="1200">
            <a:cs typeface="PT Bold Heading" panose="02010400000000000000" pitchFamily="2" charset="-78"/>
          </a:endParaRPr>
        </a:p>
      </dsp:txBody>
      <dsp:txXfrm>
        <a:off x="1462309" y="6146871"/>
        <a:ext cx="783403" cy="463492"/>
      </dsp:txXfrm>
    </dsp:sp>
    <dsp:sp modelId="{D34ECFDF-8ADD-4C8E-BAB8-7B850143AF05}">
      <dsp:nvSpPr>
        <dsp:cNvPr id="0" name=""/>
        <dsp:cNvSpPr/>
      </dsp:nvSpPr>
      <dsp:spPr>
        <a:xfrm>
          <a:off x="1633884" y="6484191"/>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38580</a:t>
          </a:r>
          <a:endParaRPr lang="en-US" sz="1000" b="1" kern="1200">
            <a:solidFill>
              <a:schemeClr val="accent2">
                <a:lumMod val="75000"/>
              </a:schemeClr>
            </a:solidFill>
          </a:endParaRPr>
        </a:p>
      </dsp:txBody>
      <dsp:txXfrm>
        <a:off x="1633884" y="6484191"/>
        <a:ext cx="660573" cy="126672"/>
      </dsp:txXfrm>
    </dsp:sp>
    <dsp:sp modelId="{20ECEE2F-1DE4-45E5-B137-81D907CE3BCC}">
      <dsp:nvSpPr>
        <dsp:cNvPr id="0" name=""/>
        <dsp:cNvSpPr/>
      </dsp:nvSpPr>
      <dsp:spPr>
        <a:xfrm>
          <a:off x="959996" y="6788199"/>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متفرغ للدراسة</a:t>
          </a:r>
          <a:endParaRPr lang="en-US" sz="700" b="0" kern="1200">
            <a:cs typeface="PT Bold Heading" panose="02010400000000000000" pitchFamily="2" charset="-78"/>
          </a:endParaRPr>
        </a:p>
      </dsp:txBody>
      <dsp:txXfrm>
        <a:off x="959996" y="6788199"/>
        <a:ext cx="783403" cy="463492"/>
      </dsp:txXfrm>
    </dsp:sp>
    <dsp:sp modelId="{ACCB5A62-07CA-4E9A-8839-D7197721A8B6}">
      <dsp:nvSpPr>
        <dsp:cNvPr id="0" name=""/>
        <dsp:cNvSpPr/>
      </dsp:nvSpPr>
      <dsp:spPr>
        <a:xfrm>
          <a:off x="1131576" y="7125511"/>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23386</a:t>
          </a:r>
          <a:endParaRPr lang="en-US" sz="1000" b="1" kern="1200">
            <a:solidFill>
              <a:schemeClr val="accent2">
                <a:lumMod val="75000"/>
              </a:schemeClr>
            </a:solidFill>
          </a:endParaRPr>
        </a:p>
      </dsp:txBody>
      <dsp:txXfrm>
        <a:off x="1131576" y="7125511"/>
        <a:ext cx="660573" cy="126672"/>
      </dsp:txXfrm>
    </dsp:sp>
    <dsp:sp modelId="{4FAF2F7A-3518-4A77-88F3-6A242F9CDBC8}">
      <dsp:nvSpPr>
        <dsp:cNvPr id="0" name=""/>
        <dsp:cNvSpPr/>
      </dsp:nvSpPr>
      <dsp:spPr>
        <a:xfrm>
          <a:off x="1969422" y="6788199"/>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عاجز</a:t>
          </a:r>
          <a:endParaRPr lang="en-US" sz="700" b="0" kern="1200">
            <a:cs typeface="PT Bold Heading" panose="02010400000000000000" pitchFamily="2" charset="-78"/>
          </a:endParaRPr>
        </a:p>
      </dsp:txBody>
      <dsp:txXfrm>
        <a:off x="1969422" y="6788199"/>
        <a:ext cx="783403" cy="463492"/>
      </dsp:txXfrm>
    </dsp:sp>
    <dsp:sp modelId="{A8F2CA02-B4C7-4F0A-B064-80368BEB6833}">
      <dsp:nvSpPr>
        <dsp:cNvPr id="0" name=""/>
        <dsp:cNvSpPr/>
      </dsp:nvSpPr>
      <dsp:spPr>
        <a:xfrm>
          <a:off x="2141001" y="7125511"/>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1709</a:t>
          </a:r>
          <a:endParaRPr lang="en-US" sz="1000" b="1" kern="1200">
            <a:solidFill>
              <a:schemeClr val="accent2">
                <a:lumMod val="75000"/>
              </a:schemeClr>
            </a:solidFill>
          </a:endParaRPr>
        </a:p>
      </dsp:txBody>
      <dsp:txXfrm>
        <a:off x="2141001" y="7125511"/>
        <a:ext cx="660573" cy="126672"/>
      </dsp:txXfrm>
    </dsp:sp>
    <dsp:sp modelId="{AAF927BE-0C5F-481C-8D63-8E4D9A68F6F4}">
      <dsp:nvSpPr>
        <dsp:cNvPr id="0" name=""/>
        <dsp:cNvSpPr/>
      </dsp:nvSpPr>
      <dsp:spPr>
        <a:xfrm>
          <a:off x="959996" y="742952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متقاعد</a:t>
          </a:r>
          <a:endParaRPr lang="en-US" sz="700" b="0" kern="1200">
            <a:cs typeface="PT Bold Heading" panose="02010400000000000000" pitchFamily="2" charset="-78"/>
          </a:endParaRPr>
        </a:p>
      </dsp:txBody>
      <dsp:txXfrm>
        <a:off x="959996" y="7429520"/>
        <a:ext cx="783403" cy="463492"/>
      </dsp:txXfrm>
    </dsp:sp>
    <dsp:sp modelId="{F45B4D4F-C057-465C-A4A6-1DA0002F486F}">
      <dsp:nvSpPr>
        <dsp:cNvPr id="0" name=""/>
        <dsp:cNvSpPr/>
      </dsp:nvSpPr>
      <dsp:spPr>
        <a:xfrm>
          <a:off x="1131576" y="7766832"/>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11359</a:t>
          </a:r>
          <a:endParaRPr lang="en-US" sz="1000" b="1" kern="1200">
            <a:solidFill>
              <a:schemeClr val="accent2">
                <a:lumMod val="75000"/>
              </a:schemeClr>
            </a:solidFill>
          </a:endParaRPr>
        </a:p>
      </dsp:txBody>
      <dsp:txXfrm>
        <a:off x="1131576" y="7766832"/>
        <a:ext cx="660573" cy="126672"/>
      </dsp:txXfrm>
    </dsp:sp>
    <dsp:sp modelId="{2CACC33D-44BF-444C-AE54-A5BB1914D84F}">
      <dsp:nvSpPr>
        <dsp:cNvPr id="0" name=""/>
        <dsp:cNvSpPr/>
      </dsp:nvSpPr>
      <dsp:spPr>
        <a:xfrm>
          <a:off x="1969422" y="742952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اخرى</a:t>
          </a:r>
          <a:endParaRPr lang="en-US" sz="700" b="0" kern="1200">
            <a:cs typeface="PT Bold Heading" panose="02010400000000000000" pitchFamily="2" charset="-78"/>
          </a:endParaRPr>
        </a:p>
      </dsp:txBody>
      <dsp:txXfrm>
        <a:off x="1969422" y="7429520"/>
        <a:ext cx="783403" cy="463492"/>
      </dsp:txXfrm>
    </dsp:sp>
    <dsp:sp modelId="{FEFE89AB-8FF3-400E-89DE-FEE2CCAA3A5C}">
      <dsp:nvSpPr>
        <dsp:cNvPr id="0" name=""/>
        <dsp:cNvSpPr/>
      </dsp:nvSpPr>
      <dsp:spPr>
        <a:xfrm>
          <a:off x="2141001" y="7766832"/>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2126</a:t>
          </a:r>
          <a:endParaRPr lang="en-US" sz="1000" b="1" kern="1200">
            <a:solidFill>
              <a:schemeClr val="accent2">
                <a:lumMod val="75000"/>
              </a:schemeClr>
            </a:solidFill>
          </a:endParaRPr>
        </a:p>
      </dsp:txBody>
      <dsp:txXfrm>
        <a:off x="2141001" y="7766832"/>
        <a:ext cx="660573" cy="126672"/>
      </dsp:txXfrm>
    </dsp:sp>
    <dsp:sp modelId="{113D7134-E807-4F8A-AA48-A7CCDB23689F}">
      <dsp:nvSpPr>
        <dsp:cNvPr id="0" name=""/>
        <dsp:cNvSpPr/>
      </dsp:nvSpPr>
      <dsp:spPr>
        <a:xfrm>
          <a:off x="3535401" y="614702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اناث</a:t>
          </a:r>
          <a:endParaRPr lang="en-US" sz="700" b="0" kern="1200">
            <a:cs typeface="PT Bold Heading" panose="02010400000000000000" pitchFamily="2" charset="-78"/>
          </a:endParaRPr>
        </a:p>
      </dsp:txBody>
      <dsp:txXfrm>
        <a:off x="3535401" y="6147020"/>
        <a:ext cx="783403" cy="463492"/>
      </dsp:txXfrm>
    </dsp:sp>
    <dsp:sp modelId="{2A0A3838-B398-4C1F-978A-96874AACA59A}">
      <dsp:nvSpPr>
        <dsp:cNvPr id="0" name=""/>
        <dsp:cNvSpPr/>
      </dsp:nvSpPr>
      <dsp:spPr>
        <a:xfrm>
          <a:off x="3706962" y="6484335"/>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66998</a:t>
          </a:r>
          <a:endParaRPr lang="en-US" sz="1000" b="1" kern="1200">
            <a:solidFill>
              <a:schemeClr val="accent2">
                <a:lumMod val="75000"/>
              </a:schemeClr>
            </a:solidFill>
          </a:endParaRPr>
        </a:p>
      </dsp:txBody>
      <dsp:txXfrm>
        <a:off x="3706962" y="6484335"/>
        <a:ext cx="660573" cy="126672"/>
      </dsp:txXfrm>
    </dsp:sp>
    <dsp:sp modelId="{B9F6D8C4-35FC-4589-9975-D9FF873C9CA2}">
      <dsp:nvSpPr>
        <dsp:cNvPr id="0" name=""/>
        <dsp:cNvSpPr/>
      </dsp:nvSpPr>
      <dsp:spPr>
        <a:xfrm>
          <a:off x="2979860" y="6772015"/>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التفرغ لاعمال المنزل</a:t>
          </a:r>
          <a:endParaRPr lang="en-US" sz="700" b="0" kern="1200">
            <a:cs typeface="PT Bold Heading" panose="02010400000000000000" pitchFamily="2" charset="-78"/>
          </a:endParaRPr>
        </a:p>
      </dsp:txBody>
      <dsp:txXfrm>
        <a:off x="2979860" y="6772015"/>
        <a:ext cx="783403" cy="463492"/>
      </dsp:txXfrm>
    </dsp:sp>
    <dsp:sp modelId="{686CC118-C91C-4021-9E0F-203AE932A002}">
      <dsp:nvSpPr>
        <dsp:cNvPr id="0" name=""/>
        <dsp:cNvSpPr/>
      </dsp:nvSpPr>
      <dsp:spPr>
        <a:xfrm>
          <a:off x="3151438" y="7109331"/>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28613</a:t>
          </a:r>
          <a:endParaRPr lang="en-US" sz="1000" b="1" kern="1200">
            <a:solidFill>
              <a:schemeClr val="accent2">
                <a:lumMod val="75000"/>
              </a:schemeClr>
            </a:solidFill>
          </a:endParaRPr>
        </a:p>
      </dsp:txBody>
      <dsp:txXfrm>
        <a:off x="3151438" y="7109331"/>
        <a:ext cx="660573" cy="126672"/>
      </dsp:txXfrm>
    </dsp:sp>
    <dsp:sp modelId="{39979447-52CA-4D43-9304-E69C1C864488}">
      <dsp:nvSpPr>
        <dsp:cNvPr id="0" name=""/>
        <dsp:cNvSpPr/>
      </dsp:nvSpPr>
      <dsp:spPr>
        <a:xfrm>
          <a:off x="4070904" y="6772015"/>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متفرغ للدراسة</a:t>
          </a:r>
          <a:endParaRPr lang="en-US" sz="700" b="0" kern="1200">
            <a:cs typeface="PT Bold Heading" panose="02010400000000000000" pitchFamily="2" charset="-78"/>
          </a:endParaRPr>
        </a:p>
      </dsp:txBody>
      <dsp:txXfrm>
        <a:off x="4070904" y="6772015"/>
        <a:ext cx="783403" cy="463492"/>
      </dsp:txXfrm>
    </dsp:sp>
    <dsp:sp modelId="{94A9B828-A488-4931-B6F5-D7172C98FE66}">
      <dsp:nvSpPr>
        <dsp:cNvPr id="0" name=""/>
        <dsp:cNvSpPr/>
      </dsp:nvSpPr>
      <dsp:spPr>
        <a:xfrm>
          <a:off x="4242477" y="7109331"/>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29190</a:t>
          </a:r>
          <a:endParaRPr lang="en-US" sz="1000" b="1" kern="1200">
            <a:solidFill>
              <a:schemeClr val="accent2">
                <a:lumMod val="75000"/>
              </a:schemeClr>
            </a:solidFill>
          </a:endParaRPr>
        </a:p>
      </dsp:txBody>
      <dsp:txXfrm>
        <a:off x="4242477" y="7109331"/>
        <a:ext cx="660573" cy="126672"/>
      </dsp:txXfrm>
    </dsp:sp>
    <dsp:sp modelId="{A00C5AF5-E564-4588-81FA-AF7737089FA3}">
      <dsp:nvSpPr>
        <dsp:cNvPr id="0" name=""/>
        <dsp:cNvSpPr/>
      </dsp:nvSpPr>
      <dsp:spPr>
        <a:xfrm>
          <a:off x="2979860" y="7413335"/>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عاجز</a:t>
          </a:r>
          <a:endParaRPr lang="en-US" sz="700" b="0" kern="1200">
            <a:cs typeface="PT Bold Heading" panose="02010400000000000000" pitchFamily="2" charset="-78"/>
          </a:endParaRPr>
        </a:p>
      </dsp:txBody>
      <dsp:txXfrm>
        <a:off x="2979860" y="7413335"/>
        <a:ext cx="783403" cy="463492"/>
      </dsp:txXfrm>
    </dsp:sp>
    <dsp:sp modelId="{5BA378C4-3DFA-4700-8183-83EA3F1070B4}">
      <dsp:nvSpPr>
        <dsp:cNvPr id="0" name=""/>
        <dsp:cNvSpPr/>
      </dsp:nvSpPr>
      <dsp:spPr>
        <a:xfrm>
          <a:off x="3151438" y="7750652"/>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961</a:t>
          </a:r>
          <a:endParaRPr lang="en-US" sz="1000" b="1" kern="1200">
            <a:solidFill>
              <a:schemeClr val="accent2">
                <a:lumMod val="75000"/>
              </a:schemeClr>
            </a:solidFill>
          </a:endParaRPr>
        </a:p>
      </dsp:txBody>
      <dsp:txXfrm>
        <a:off x="3151438" y="7750652"/>
        <a:ext cx="660573" cy="126672"/>
      </dsp:txXfrm>
    </dsp:sp>
    <dsp:sp modelId="{6CBA78B9-5AE6-4FEF-BAA8-CD0699EEC487}">
      <dsp:nvSpPr>
        <dsp:cNvPr id="0" name=""/>
        <dsp:cNvSpPr/>
      </dsp:nvSpPr>
      <dsp:spPr>
        <a:xfrm>
          <a:off x="4070904" y="7413335"/>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متقاعد</a:t>
          </a:r>
          <a:endParaRPr lang="en-US" sz="700" b="0" kern="1200">
            <a:cs typeface="PT Bold Heading" panose="02010400000000000000" pitchFamily="2" charset="-78"/>
          </a:endParaRPr>
        </a:p>
      </dsp:txBody>
      <dsp:txXfrm>
        <a:off x="4070904" y="7413335"/>
        <a:ext cx="783403" cy="463492"/>
      </dsp:txXfrm>
    </dsp:sp>
    <dsp:sp modelId="{A47A6FBA-4F97-4854-8484-D5457113CFBA}">
      <dsp:nvSpPr>
        <dsp:cNvPr id="0" name=""/>
        <dsp:cNvSpPr/>
      </dsp:nvSpPr>
      <dsp:spPr>
        <a:xfrm>
          <a:off x="4242477" y="7750652"/>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691</a:t>
          </a:r>
          <a:endParaRPr lang="en-US" sz="1000" b="1" kern="1200">
            <a:solidFill>
              <a:schemeClr val="accent2">
                <a:lumMod val="75000"/>
              </a:schemeClr>
            </a:solidFill>
          </a:endParaRPr>
        </a:p>
      </dsp:txBody>
      <dsp:txXfrm>
        <a:off x="4242477" y="7750652"/>
        <a:ext cx="660573" cy="126672"/>
      </dsp:txXfrm>
    </dsp:sp>
    <dsp:sp modelId="{F2022576-149A-4191-8895-F1E47A6FA1B0}">
      <dsp:nvSpPr>
        <dsp:cNvPr id="0" name=""/>
        <dsp:cNvSpPr/>
      </dsp:nvSpPr>
      <dsp:spPr>
        <a:xfrm>
          <a:off x="3129590" y="8054656"/>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اخرى</a:t>
          </a:r>
          <a:endParaRPr lang="en-US" sz="700" b="0" kern="1200">
            <a:cs typeface="PT Bold Heading" panose="02010400000000000000" pitchFamily="2" charset="-78"/>
          </a:endParaRPr>
        </a:p>
      </dsp:txBody>
      <dsp:txXfrm>
        <a:off x="3129590" y="8054656"/>
        <a:ext cx="783403" cy="463492"/>
      </dsp:txXfrm>
    </dsp:sp>
    <dsp:sp modelId="{517D8E0E-81E2-4F5A-BB4B-4559E9412CF4}">
      <dsp:nvSpPr>
        <dsp:cNvPr id="0" name=""/>
        <dsp:cNvSpPr/>
      </dsp:nvSpPr>
      <dsp:spPr>
        <a:xfrm>
          <a:off x="3301157" y="8391972"/>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1324</a:t>
          </a:r>
          <a:endParaRPr lang="en-US" sz="1000" b="1" kern="1200">
            <a:solidFill>
              <a:schemeClr val="accent2">
                <a:lumMod val="75000"/>
              </a:schemeClr>
            </a:solidFill>
          </a:endParaRPr>
        </a:p>
      </dsp:txBody>
      <dsp:txXfrm>
        <a:off x="3301157" y="8391972"/>
        <a:ext cx="660573" cy="126672"/>
      </dsp:txXfrm>
    </dsp:sp>
    <dsp:sp modelId="{5C51FC6A-D318-47EC-B3D1-5F1E9A0EA5FF}">
      <dsp:nvSpPr>
        <dsp:cNvPr id="0" name=""/>
        <dsp:cNvSpPr/>
      </dsp:nvSpPr>
      <dsp:spPr>
        <a:xfrm>
          <a:off x="7660331" y="5537039"/>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غير قطريون</a:t>
          </a:r>
          <a:endParaRPr lang="en-US" sz="700" b="0" kern="1200">
            <a:cs typeface="PT Bold Heading" panose="02010400000000000000" pitchFamily="2" charset="-78"/>
          </a:endParaRPr>
        </a:p>
      </dsp:txBody>
      <dsp:txXfrm>
        <a:off x="7660331" y="5537039"/>
        <a:ext cx="783403" cy="463492"/>
      </dsp:txXfrm>
    </dsp:sp>
    <dsp:sp modelId="{D693BAF5-3DD6-4EE2-AA92-960812EC23D5}">
      <dsp:nvSpPr>
        <dsp:cNvPr id="0" name=""/>
        <dsp:cNvSpPr/>
      </dsp:nvSpPr>
      <dsp:spPr>
        <a:xfrm>
          <a:off x="7831937" y="5874351"/>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202753</a:t>
          </a:r>
          <a:endParaRPr lang="en-US" sz="1000" b="1" kern="1200">
            <a:solidFill>
              <a:schemeClr val="accent2">
                <a:lumMod val="75000"/>
              </a:schemeClr>
            </a:solidFill>
          </a:endParaRPr>
        </a:p>
      </dsp:txBody>
      <dsp:txXfrm>
        <a:off x="7831937" y="5874351"/>
        <a:ext cx="660573" cy="126672"/>
      </dsp:txXfrm>
    </dsp:sp>
    <dsp:sp modelId="{9B2AE692-B8FA-44FE-8D21-23D792466B4E}">
      <dsp:nvSpPr>
        <dsp:cNvPr id="0" name=""/>
        <dsp:cNvSpPr/>
      </dsp:nvSpPr>
      <dsp:spPr>
        <a:xfrm>
          <a:off x="6422882" y="617836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ذكور</a:t>
          </a:r>
          <a:endParaRPr lang="en-US" sz="700" b="0" kern="1200">
            <a:cs typeface="PT Bold Heading" panose="02010400000000000000" pitchFamily="2" charset="-78"/>
          </a:endParaRPr>
        </a:p>
      </dsp:txBody>
      <dsp:txXfrm>
        <a:off x="6422882" y="6178360"/>
        <a:ext cx="783403" cy="463492"/>
      </dsp:txXfrm>
    </dsp:sp>
    <dsp:sp modelId="{0A3D8AC7-426F-4FBA-88F4-D36C3F6E54B8}">
      <dsp:nvSpPr>
        <dsp:cNvPr id="0" name=""/>
        <dsp:cNvSpPr/>
      </dsp:nvSpPr>
      <dsp:spPr>
        <a:xfrm>
          <a:off x="6594449" y="6515671"/>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48939</a:t>
          </a:r>
          <a:endParaRPr lang="en-US" sz="1000" b="1" kern="1200">
            <a:solidFill>
              <a:schemeClr val="accent2">
                <a:lumMod val="75000"/>
              </a:schemeClr>
            </a:solidFill>
          </a:endParaRPr>
        </a:p>
      </dsp:txBody>
      <dsp:txXfrm>
        <a:off x="6594449" y="6515671"/>
        <a:ext cx="660573" cy="126672"/>
      </dsp:txXfrm>
    </dsp:sp>
    <dsp:sp modelId="{433ED7E2-7253-4E0F-B018-28280E8F7CBA}">
      <dsp:nvSpPr>
        <dsp:cNvPr id="0" name=""/>
        <dsp:cNvSpPr/>
      </dsp:nvSpPr>
      <dsp:spPr>
        <a:xfrm>
          <a:off x="5413457" y="681968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متفرغ للدراسة</a:t>
          </a:r>
          <a:endParaRPr lang="en-US" sz="700" b="0" kern="1200">
            <a:cs typeface="PT Bold Heading" panose="02010400000000000000" pitchFamily="2" charset="-78"/>
          </a:endParaRPr>
        </a:p>
      </dsp:txBody>
      <dsp:txXfrm>
        <a:off x="5413457" y="6819680"/>
        <a:ext cx="783403" cy="463492"/>
      </dsp:txXfrm>
    </dsp:sp>
    <dsp:sp modelId="{303EDB9C-4ABE-4680-A752-74CC44697B84}">
      <dsp:nvSpPr>
        <dsp:cNvPr id="0" name=""/>
        <dsp:cNvSpPr/>
      </dsp:nvSpPr>
      <dsp:spPr>
        <a:xfrm>
          <a:off x="5585024" y="7156992"/>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45175</a:t>
          </a:r>
          <a:endParaRPr lang="en-US" sz="1000" b="1" kern="1200">
            <a:solidFill>
              <a:schemeClr val="accent2">
                <a:lumMod val="75000"/>
              </a:schemeClr>
            </a:solidFill>
          </a:endParaRPr>
        </a:p>
      </dsp:txBody>
      <dsp:txXfrm>
        <a:off x="5585024" y="7156992"/>
        <a:ext cx="660573" cy="126672"/>
      </dsp:txXfrm>
    </dsp:sp>
    <dsp:sp modelId="{55517009-3B3D-4D6D-A1CD-ACD4FC22A56A}">
      <dsp:nvSpPr>
        <dsp:cNvPr id="0" name=""/>
        <dsp:cNvSpPr/>
      </dsp:nvSpPr>
      <dsp:spPr>
        <a:xfrm>
          <a:off x="6422882" y="681968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عاجز</a:t>
          </a:r>
          <a:endParaRPr lang="en-US" sz="700" b="0" kern="1200">
            <a:cs typeface="PT Bold Heading" panose="02010400000000000000" pitchFamily="2" charset="-78"/>
          </a:endParaRPr>
        </a:p>
      </dsp:txBody>
      <dsp:txXfrm>
        <a:off x="6422882" y="6819680"/>
        <a:ext cx="783403" cy="463492"/>
      </dsp:txXfrm>
    </dsp:sp>
    <dsp:sp modelId="{AED55DB7-4D7F-4599-849C-AAB56E213266}">
      <dsp:nvSpPr>
        <dsp:cNvPr id="0" name=""/>
        <dsp:cNvSpPr/>
      </dsp:nvSpPr>
      <dsp:spPr>
        <a:xfrm>
          <a:off x="6594449" y="7156992"/>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727</a:t>
          </a:r>
          <a:endParaRPr lang="en-US" sz="1000" b="1" kern="1200">
            <a:solidFill>
              <a:schemeClr val="accent2">
                <a:lumMod val="75000"/>
              </a:schemeClr>
            </a:solidFill>
          </a:endParaRPr>
        </a:p>
      </dsp:txBody>
      <dsp:txXfrm>
        <a:off x="6594449" y="7156992"/>
        <a:ext cx="660573" cy="126672"/>
      </dsp:txXfrm>
    </dsp:sp>
    <dsp:sp modelId="{12B1242F-F25E-49BA-B008-EE3888DF5CCF}">
      <dsp:nvSpPr>
        <dsp:cNvPr id="0" name=""/>
        <dsp:cNvSpPr/>
      </dsp:nvSpPr>
      <dsp:spPr>
        <a:xfrm>
          <a:off x="7432308" y="681968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اخرى</a:t>
          </a:r>
          <a:endParaRPr lang="en-US" sz="700" b="0" kern="1200">
            <a:cs typeface="PT Bold Heading" panose="02010400000000000000" pitchFamily="2" charset="-78"/>
          </a:endParaRPr>
        </a:p>
      </dsp:txBody>
      <dsp:txXfrm>
        <a:off x="7432308" y="6819680"/>
        <a:ext cx="783403" cy="463492"/>
      </dsp:txXfrm>
    </dsp:sp>
    <dsp:sp modelId="{B4FA10A5-2690-43DC-9873-66691ACD4324}">
      <dsp:nvSpPr>
        <dsp:cNvPr id="0" name=""/>
        <dsp:cNvSpPr/>
      </dsp:nvSpPr>
      <dsp:spPr>
        <a:xfrm>
          <a:off x="7603875" y="7156992"/>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3037</a:t>
          </a:r>
          <a:endParaRPr lang="en-US" sz="1000" b="1" kern="1200">
            <a:solidFill>
              <a:schemeClr val="accent2">
                <a:lumMod val="75000"/>
              </a:schemeClr>
            </a:solidFill>
          </a:endParaRPr>
        </a:p>
      </dsp:txBody>
      <dsp:txXfrm>
        <a:off x="7603875" y="7156992"/>
        <a:ext cx="660573" cy="126672"/>
      </dsp:txXfrm>
    </dsp:sp>
    <dsp:sp modelId="{6B512A7C-297A-4860-BAF5-FE2532ED9904}">
      <dsp:nvSpPr>
        <dsp:cNvPr id="0" name=""/>
        <dsp:cNvSpPr/>
      </dsp:nvSpPr>
      <dsp:spPr>
        <a:xfrm>
          <a:off x="8945107" y="617836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اناث</a:t>
          </a:r>
          <a:endParaRPr lang="en-US" sz="700" b="0" kern="1200">
            <a:cs typeface="PT Bold Heading" panose="02010400000000000000" pitchFamily="2" charset="-78"/>
          </a:endParaRPr>
        </a:p>
      </dsp:txBody>
      <dsp:txXfrm>
        <a:off x="8945107" y="6178360"/>
        <a:ext cx="783403" cy="463492"/>
      </dsp:txXfrm>
    </dsp:sp>
    <dsp:sp modelId="{A541A800-1F11-447D-B19F-E5FFCFA8DDA8}">
      <dsp:nvSpPr>
        <dsp:cNvPr id="0" name=""/>
        <dsp:cNvSpPr/>
      </dsp:nvSpPr>
      <dsp:spPr>
        <a:xfrm>
          <a:off x="9116650" y="6515671"/>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153814</a:t>
          </a:r>
          <a:endParaRPr lang="en-US" sz="1000" b="1" kern="1200">
            <a:solidFill>
              <a:schemeClr val="accent2">
                <a:lumMod val="75000"/>
              </a:schemeClr>
            </a:solidFill>
          </a:endParaRPr>
        </a:p>
      </dsp:txBody>
      <dsp:txXfrm>
        <a:off x="9116650" y="6515671"/>
        <a:ext cx="660573" cy="126672"/>
      </dsp:txXfrm>
    </dsp:sp>
    <dsp:sp modelId="{5440FD5A-9975-461E-B39D-E46E05716847}">
      <dsp:nvSpPr>
        <dsp:cNvPr id="0" name=""/>
        <dsp:cNvSpPr/>
      </dsp:nvSpPr>
      <dsp:spPr>
        <a:xfrm>
          <a:off x="8441734" y="681968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التفرغ لاعمال المنزل</a:t>
          </a:r>
          <a:endParaRPr lang="en-US" sz="700" b="0" kern="1200">
            <a:cs typeface="PT Bold Heading" panose="02010400000000000000" pitchFamily="2" charset="-78"/>
          </a:endParaRPr>
        </a:p>
      </dsp:txBody>
      <dsp:txXfrm>
        <a:off x="8441734" y="6819680"/>
        <a:ext cx="783403" cy="463492"/>
      </dsp:txXfrm>
    </dsp:sp>
    <dsp:sp modelId="{38D7F3F2-2A46-444D-9C83-58A126AF6621}">
      <dsp:nvSpPr>
        <dsp:cNvPr id="0" name=""/>
        <dsp:cNvSpPr/>
      </dsp:nvSpPr>
      <dsp:spPr>
        <a:xfrm>
          <a:off x="8613301" y="7156992"/>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106606</a:t>
          </a:r>
          <a:endParaRPr lang="en-US" sz="1000" b="1" kern="1200">
            <a:solidFill>
              <a:schemeClr val="accent2">
                <a:lumMod val="75000"/>
              </a:schemeClr>
            </a:solidFill>
          </a:endParaRPr>
        </a:p>
      </dsp:txBody>
      <dsp:txXfrm>
        <a:off x="8613301" y="7156992"/>
        <a:ext cx="660573" cy="126672"/>
      </dsp:txXfrm>
    </dsp:sp>
    <dsp:sp modelId="{48E08753-A8BD-42EE-971F-F7DF34864B1F}">
      <dsp:nvSpPr>
        <dsp:cNvPr id="0" name=""/>
        <dsp:cNvSpPr/>
      </dsp:nvSpPr>
      <dsp:spPr>
        <a:xfrm>
          <a:off x="9451160" y="6819680"/>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متفرغ للدراسة</a:t>
          </a:r>
          <a:endParaRPr lang="en-US" sz="700" b="0" kern="1200">
            <a:cs typeface="PT Bold Heading" panose="02010400000000000000" pitchFamily="2" charset="-78"/>
          </a:endParaRPr>
        </a:p>
      </dsp:txBody>
      <dsp:txXfrm>
        <a:off x="9451160" y="6819680"/>
        <a:ext cx="783403" cy="463492"/>
      </dsp:txXfrm>
    </dsp:sp>
    <dsp:sp modelId="{13BB6B1A-2656-4772-ABB6-C459243740FB}">
      <dsp:nvSpPr>
        <dsp:cNvPr id="0" name=""/>
        <dsp:cNvSpPr/>
      </dsp:nvSpPr>
      <dsp:spPr>
        <a:xfrm>
          <a:off x="9622727" y="7156992"/>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44003</a:t>
          </a:r>
          <a:endParaRPr lang="en-US" sz="1000" b="1" kern="1200">
            <a:solidFill>
              <a:schemeClr val="accent2">
                <a:lumMod val="75000"/>
              </a:schemeClr>
            </a:solidFill>
          </a:endParaRPr>
        </a:p>
      </dsp:txBody>
      <dsp:txXfrm>
        <a:off x="9622727" y="7156992"/>
        <a:ext cx="660573" cy="126672"/>
      </dsp:txXfrm>
    </dsp:sp>
    <dsp:sp modelId="{EF899526-D203-4D8D-8E73-0AF53BE8533B}">
      <dsp:nvSpPr>
        <dsp:cNvPr id="0" name=""/>
        <dsp:cNvSpPr/>
      </dsp:nvSpPr>
      <dsp:spPr>
        <a:xfrm>
          <a:off x="8508774" y="7513033"/>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عاجز</a:t>
          </a:r>
          <a:endParaRPr lang="en-US" sz="700" b="0" kern="1200">
            <a:cs typeface="PT Bold Heading" panose="02010400000000000000" pitchFamily="2" charset="-78"/>
          </a:endParaRPr>
        </a:p>
      </dsp:txBody>
      <dsp:txXfrm>
        <a:off x="8508774" y="7513033"/>
        <a:ext cx="783403" cy="463492"/>
      </dsp:txXfrm>
    </dsp:sp>
    <dsp:sp modelId="{EC2F9CEE-39BC-42C5-B1C9-E96B7B3404A9}">
      <dsp:nvSpPr>
        <dsp:cNvPr id="0" name=""/>
        <dsp:cNvSpPr/>
      </dsp:nvSpPr>
      <dsp:spPr>
        <a:xfrm>
          <a:off x="8680289" y="7850308"/>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938</a:t>
          </a:r>
          <a:endParaRPr lang="en-US" sz="1000" b="1" kern="1200">
            <a:solidFill>
              <a:schemeClr val="accent2">
                <a:lumMod val="75000"/>
              </a:schemeClr>
            </a:solidFill>
          </a:endParaRPr>
        </a:p>
      </dsp:txBody>
      <dsp:txXfrm>
        <a:off x="8680289" y="7850308"/>
        <a:ext cx="660573" cy="126672"/>
      </dsp:txXfrm>
    </dsp:sp>
    <dsp:sp modelId="{2DBAB68A-3514-4E0C-8C1F-488E5F549507}">
      <dsp:nvSpPr>
        <dsp:cNvPr id="0" name=""/>
        <dsp:cNvSpPr/>
      </dsp:nvSpPr>
      <dsp:spPr>
        <a:xfrm>
          <a:off x="9488253" y="7513033"/>
          <a:ext cx="783403"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SA" sz="700" b="0" kern="1200">
              <a:cs typeface="PT Bold Heading" panose="02010400000000000000" pitchFamily="2" charset="-78"/>
            </a:rPr>
            <a:t>اخرى</a:t>
          </a:r>
          <a:endParaRPr lang="en-US" sz="700" b="0" kern="1200">
            <a:cs typeface="PT Bold Heading" panose="02010400000000000000" pitchFamily="2" charset="-78"/>
          </a:endParaRPr>
        </a:p>
      </dsp:txBody>
      <dsp:txXfrm>
        <a:off x="9488253" y="7513033"/>
        <a:ext cx="783403" cy="463492"/>
      </dsp:txXfrm>
    </dsp:sp>
    <dsp:sp modelId="{2AB93C3C-8475-4ABF-BA9E-97D3DC9F9805}">
      <dsp:nvSpPr>
        <dsp:cNvPr id="0" name=""/>
        <dsp:cNvSpPr/>
      </dsp:nvSpPr>
      <dsp:spPr>
        <a:xfrm>
          <a:off x="9659771" y="7850308"/>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2267</a:t>
          </a:r>
          <a:endParaRPr lang="en-US" sz="1000" b="1" kern="1200">
            <a:solidFill>
              <a:schemeClr val="accent2">
                <a:lumMod val="75000"/>
              </a:schemeClr>
            </a:solidFill>
          </a:endParaRPr>
        </a:p>
      </dsp:txBody>
      <dsp:txXfrm>
        <a:off x="9659771" y="7850308"/>
        <a:ext cx="660573" cy="126672"/>
      </dsp:txXfrm>
    </dsp:sp>
    <dsp:sp modelId="{2E7024C7-3905-40CD-A3EF-073CB0CA5849}">
      <dsp:nvSpPr>
        <dsp:cNvPr id="0" name=""/>
        <dsp:cNvSpPr/>
      </dsp:nvSpPr>
      <dsp:spPr>
        <a:xfrm>
          <a:off x="10394182" y="1115207"/>
          <a:ext cx="993304" cy="46349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4445" tIns="4445" rIns="4445" bIns="53625" numCol="1" spcCol="1270" anchor="ctr" anchorCtr="0">
          <a:noAutofit/>
        </a:bodyPr>
        <a:lstStyle/>
        <a:p>
          <a:pPr marL="0" lvl="0" indent="0" algn="ctr" defTabSz="311150">
            <a:lnSpc>
              <a:spcPct val="90000"/>
            </a:lnSpc>
            <a:spcBef>
              <a:spcPct val="0"/>
            </a:spcBef>
            <a:spcAft>
              <a:spcPct val="35000"/>
            </a:spcAft>
            <a:buNone/>
          </a:pPr>
          <a:r>
            <a:rPr lang="ar-QA" sz="700" b="0" i="0" u="none" kern="1200">
              <a:cs typeface="PT Bold Heading" panose="02010400000000000000" pitchFamily="2" charset="-78"/>
            </a:rPr>
            <a:t>السكان </a:t>
          </a:r>
          <a:r>
            <a:rPr lang="ar-SA" sz="700" b="0" i="0" u="none" kern="1200">
              <a:cs typeface="PT Bold Heading" panose="02010400000000000000" pitchFamily="2" charset="-78"/>
            </a:rPr>
            <a:t>اقل من </a:t>
          </a:r>
          <a:r>
            <a:rPr lang="ar-QA" sz="700" b="0" i="0" u="none" kern="1200">
              <a:cs typeface="PT Bold Heading" panose="02010400000000000000" pitchFamily="2" charset="-78"/>
            </a:rPr>
            <a:t>(15 سنة</a:t>
          </a:r>
          <a:r>
            <a:rPr lang="ar-SA" sz="700" b="0" i="0" u="none" kern="1200">
              <a:cs typeface="PT Bold Heading" panose="02010400000000000000" pitchFamily="2" charset="-78"/>
            </a:rPr>
            <a:t>)</a:t>
          </a:r>
          <a:endParaRPr lang="en-US" sz="700" b="0" kern="1200">
            <a:cs typeface="PT Bold Heading" panose="02010400000000000000" pitchFamily="2" charset="-78"/>
          </a:endParaRPr>
        </a:p>
      </dsp:txBody>
      <dsp:txXfrm>
        <a:off x="10394182" y="1115207"/>
        <a:ext cx="993304" cy="463492"/>
      </dsp:txXfrm>
    </dsp:sp>
    <dsp:sp modelId="{273CF52D-266D-4B56-8502-F06582F3B834}">
      <dsp:nvSpPr>
        <dsp:cNvPr id="0" name=""/>
        <dsp:cNvSpPr/>
      </dsp:nvSpPr>
      <dsp:spPr>
        <a:xfrm>
          <a:off x="10757931" y="1433477"/>
          <a:ext cx="660573" cy="126672"/>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ctr"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556065</a:t>
          </a:r>
          <a:endParaRPr lang="en-US" sz="1000" b="1" kern="1200">
            <a:solidFill>
              <a:schemeClr val="accent2">
                <a:lumMod val="75000"/>
              </a:schemeClr>
            </a:solidFill>
          </a:endParaRPr>
        </a:p>
      </dsp:txBody>
      <dsp:txXfrm>
        <a:off x="10757931" y="1433477"/>
        <a:ext cx="660573" cy="126672"/>
      </dsp:txXfrm>
    </dsp:sp>
  </dsp:spTree>
</dsp:drawing>
</file>

<file path=xl/diagrams/layout1.xml><?xml version="1.0" encoding="utf-8"?>
<dgm:layoutDef xmlns:dgm="http://schemas.openxmlformats.org/drawingml/2006/diagram" xmlns:a="http://schemas.openxmlformats.org/drawingml/2006/main" uniqueId="urn:microsoft.com/office/officeart/2008/layout/NameandTitleOrganizationalChart">
  <dgm:title val=""/>
  <dgm:desc val=""/>
  <dgm:catLst>
    <dgm:cat type="hierarchy" pri="125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Max/>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h" fact="0.4"/>
              </dgm:constrLst>
              <dgm:ruleLst>
                <dgm:rule type="primFontSz" val="5" fact="NaN" max="NaN"/>
              </dgm:ruleLst>
            </dgm:layoutNode>
            <dgm:layoutNode name="titleText1" styleLbl="fgAcc0">
              <dgm:varLst>
                <dgm:chMax val="0"/>
                <dgm:chPref val="0"/>
              </dgm:varLst>
              <dgm:alg type="tx">
                <dgm:param type="parTxLTRAlign" val="r"/>
              </dgm:alg>
              <dgm:shape xmlns:r="http://schemas.openxmlformats.org/officeDocument/2006/relationships" type="rect" r:blip="">
                <dgm:adjLst/>
              </dgm:shape>
              <dgm:presOf axis="followSib" ptType="sibTrans" hideLastTrans="0" cnt="1"/>
              <dgm:constrLst>
                <dgm:constr type="primFontSz" val="65"/>
                <dgm:constr type="lMarg" refType="primFontSz" fact="0.2"/>
                <dgm:constr type="rMarg" refType="primFontSz" fact="0.2"/>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alg type="conn">
                            <dgm:param type="connRout" val="bend"/>
                            <dgm:param type="dim" val="1D"/>
                            <dgm:param type="endSty" val="noArr"/>
                            <dgm:param type="begPts" val="bCtr"/>
                            <dgm:param type="endPts" val="tCtr"/>
                            <dgm:param type="bendPt" val="end"/>
                          </dgm:alg>
                        </dgm:else>
                      </dgm:choose>
                      <dgm:shape xmlns:r="http://schemas.openxmlformats.org/officeDocument/2006/relationships" type="conn" r:blip="" zOrderOff="-99999">
                        <dgm:adjLst/>
                      </dgm:shape>
                      <dgm:presOf axis="self"/>
                      <dgm:constrLst>
                        <dgm:constr type="begPad"/>
                        <dgm:constr type="endPad"/>
                      </dgm:constrLst>
                      <dgm:ruleLst/>
                    </dgm:layoutNode>
                  </dgm:if>
                  <dgm:if name="Name41" func="var" arg="hierBranch" op="equ" val="hang">
                    <dgm:layoutNode name="Name42">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3">
                    <dgm:layoutNode name="Name44">
                      <dgm:choose name="Name45">
                        <dgm:if name="Name46" axis="self" func="depth" op="lte" val="2">
                          <dgm:choose name="Name47">
                            <dgm:if name="Name48" axis="par ch" ptType="node asst" func="cnt" op="gte" val="1">
                              <dgm:alg type="conn">
                                <dgm:param type="connRout" val="bend"/>
                                <dgm:param type="dim" val="1D"/>
                                <dgm:param type="endSty" val="noArr"/>
                                <dgm:param type="begPts" val="bCtr"/>
                                <dgm:param type="endPts" val="midL midR"/>
                              </dgm:alg>
                            </dgm:if>
                            <dgm:else name="Name49">
                              <dgm:alg type="conn">
                                <dgm:param type="connRout" val="bend"/>
                                <dgm:param type="dim" val="1D"/>
                                <dgm:param type="endSty" val="noArr"/>
                                <dgm:param type="begPts" val="bCtr"/>
                                <dgm:param type="endPts" val="midL midR"/>
                                <dgm:param type="srcNode" val="rootConnector1"/>
                              </dgm:alg>
                            </dgm:else>
                          </dgm:choose>
                        </dgm:if>
                        <dgm:else name="Name50">
                          <dgm:choose name="Name51">
                            <dgm:if name="Name52" axis="par ch" ptType="node asst" func="cnt" op="gte" val="1">
                              <dgm:alg type="conn">
                                <dgm:param type="connRout" val="bend"/>
                                <dgm:param type="dim" val="1D"/>
                                <dgm:param type="endSty" val="noArr"/>
                                <dgm:param type="begPts" val="bCtr"/>
                                <dgm:param type="endPts" val="midL midR"/>
                              </dgm:alg>
                            </dgm:if>
                            <dgm:else name="Name53">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54">
                  <dgm:if name="Name55" func="var" arg="hierBranch" op="equ" val="l">
                    <dgm:choose name="Name56">
                      <dgm:if name="Name57"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58">
                        <dgm:alg type="hierRoot">
                          <dgm:param type="hierAlign" val="tR"/>
                        </dgm:alg>
                        <dgm:shape xmlns:r="http://schemas.openxmlformats.org/officeDocument/2006/relationships" r:blip="">
                          <dgm:adjLst/>
                        </dgm:shape>
                        <dgm:presOf/>
                        <dgm:constrLst>
                          <dgm:constr type="alignOff" val="0.25"/>
                        </dgm:constrLst>
                      </dgm:else>
                    </dgm:choose>
                  </dgm:if>
                  <dgm:if name="Name59" func="var" arg="hierBranch" op="equ" val="r">
                    <dgm:choose name="Name60">
                      <dgm:if name="Name61"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2">
                        <dgm:alg type="hierRoot">
                          <dgm:param type="hierAlign" val="tL"/>
                        </dgm:alg>
                        <dgm:shape xmlns:r="http://schemas.openxmlformats.org/officeDocument/2006/relationships" r:blip="">
                          <dgm:adjLst/>
                        </dgm:shape>
                        <dgm:presOf/>
                        <dgm:constrLst>
                          <dgm:constr type="alignOff" val="0.25"/>
                        </dgm:constrLst>
                      </dgm:else>
                    </dgm:choose>
                  </dgm:if>
                  <dgm:if name="Name63"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64" func="var" arg="hierBranch" op="equ" val="init">
                    <dgm:alg type="hierRoot"/>
                    <dgm:shape xmlns:r="http://schemas.openxmlformats.org/officeDocument/2006/relationships" r:blip="">
                      <dgm:adjLst/>
                    </dgm:shape>
                    <dgm:presOf/>
                    <dgm:constrLst>
                      <dgm:constr type="alignOff"/>
                      <dgm:constr type="bendDist" for="des" ptType="parTrans" refType="sp" fact="0.5"/>
                    </dgm:constrLst>
                  </dgm:if>
                  <dgm:else name="Name65">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66">
                    <dgm:if name="Name67" func="var" arg="hierBranch" op="equ" val="init">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68" func="var" arg="hierBranch" op="equ" val="l">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69" func="var" arg="hierBranch" op="equ" val="r">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70">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styleLbl="node1">
                    <dgm:varLst>
                      <dgm:chMax/>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h" fact="0.4"/>
                    </dgm:constrLst>
                    <dgm:ruleLst>
                      <dgm:rule type="primFontSz" val="5" fact="NaN" max="NaN"/>
                    </dgm:ruleLst>
                  </dgm:layoutNode>
                  <dgm:layoutNode name="titleText2" styleLbl="fgAcc1">
                    <dgm:varLst>
                      <dgm:chMax val="0"/>
                      <dgm:chPref val="0"/>
                    </dgm:varLst>
                    <dgm:alg type="tx">
                      <dgm:param type="parTxLTRAlign" val="r"/>
                    </dgm:alg>
                    <dgm:shape xmlns:r="http://schemas.openxmlformats.org/officeDocument/2006/relationships" type="rect" r:blip="">
                      <dgm:adjLst/>
                    </dgm:shape>
                    <dgm:presOf axis="followSib" ptType="sibTrans" hideLastTrans="0" cnt="1"/>
                    <dgm:constrLst>
                      <dgm:constr type="primFontSz" val="65"/>
                      <dgm:constr type="lMarg" refType="primFontSz" fact="0.2"/>
                      <dgm:constr type="rMarg" refType="primFontSz" fact="0.2"/>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71">
                    <dgm:if name="Name72" func="var" arg="hierBranch" op="equ" val="l">
                      <dgm:alg type="hierChild">
                        <dgm:param type="chAlign" val="r"/>
                        <dgm:param type="linDir" val="fromT"/>
                      </dgm:alg>
                    </dgm:if>
                    <dgm:if name="Name73" func="var" arg="hierBranch" op="equ" val="r">
                      <dgm:alg type="hierChild">
                        <dgm:param type="chAlign" val="l"/>
                        <dgm:param type="linDir" val="fromT"/>
                      </dgm:alg>
                    </dgm:if>
                    <dgm:if name="Name74" func="var" arg="hierBranch" op="equ" val="hang">
                      <dgm:choose name="Name75">
                        <dgm:if name="Name76" func="var" arg="dir" op="equ" val="norm">
                          <dgm:alg type="hierChild">
                            <dgm:param type="chAlign" val="l"/>
                            <dgm:param type="linDir" val="fromL"/>
                            <dgm:param type="secChAlign" val="t"/>
                            <dgm:param type="secLinDir" val="fromT"/>
                          </dgm:alg>
                        </dgm:if>
                        <dgm:else name="Name77">
                          <dgm:alg type="hierChild">
                            <dgm:param type="chAlign" val="l"/>
                            <dgm:param type="linDir" val="fromR"/>
                            <dgm:param type="secChAlign" val="t"/>
                            <dgm:param type="secLinDir" val="fromT"/>
                          </dgm:alg>
                        </dgm:else>
                      </dgm:choose>
                    </dgm:if>
                    <dgm:if name="Name78" func="var" arg="hierBranch" op="equ" val="std">
                      <dgm:choose name="Name79">
                        <dgm:if name="Name80" func="var" arg="dir" op="equ" val="norm">
                          <dgm:alg type="hierChild"/>
                        </dgm:if>
                        <dgm:else name="Name81">
                          <dgm:alg type="hierChild">
                            <dgm:param type="linDir" val="fromR"/>
                          </dgm:alg>
                        </dgm:else>
                      </dgm:choose>
                    </dgm:if>
                    <dgm:if name="Name82" func="var" arg="hierBranch" op="equ" val="init">
                      <dgm:choose name="Name83">
                        <dgm:if name="Name84" func="var" arg="dir" op="equ" val="norm">
                          <dgm:alg type="hierChild"/>
                        </dgm:if>
                        <dgm:else name="Name85">
                          <dgm:alg type="hierChild">
                            <dgm:param type="linDir" val="fromR"/>
                          </dgm:alg>
                        </dgm:else>
                      </dgm:choose>
                    </dgm:if>
                    <dgm:else name="Name86"/>
                  </dgm:choose>
                  <dgm:shape xmlns:r="http://schemas.openxmlformats.org/officeDocument/2006/relationships" r:blip="">
                    <dgm:adjLst/>
                  </dgm:shape>
                  <dgm:presOf/>
                  <dgm:constrLst/>
                  <dgm:ruleLst/>
                  <dgm:forEach name="Name87" ref="rep2a"/>
                </dgm:layoutNode>
                <dgm:layoutNode name="hierChild5">
                  <dgm:choose name="Name88">
                    <dgm:if name="Name89" func="var" arg="dir" op="equ" val="norm">
                      <dgm:alg type="hierChild">
                        <dgm:param type="chAlign" val="l"/>
                        <dgm:param type="linDir" val="fromL"/>
                        <dgm:param type="secChAlign" val="t"/>
                        <dgm:param type="secLinDir" val="fromT"/>
                      </dgm:alg>
                    </dgm:if>
                    <dgm:else name="Name90">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91" ref="rep2b"/>
                </dgm:layoutNode>
              </dgm:layoutNode>
            </dgm:forEach>
          </dgm:layoutNode>
          <dgm:layoutNode name="hierChild3">
            <dgm:choose name="Name92">
              <dgm:if name="Name93" func="var" arg="dir" op="equ" val="norm">
                <dgm:alg type="hierChild">
                  <dgm:param type="chAlign" val="l"/>
                  <dgm:param type="linDir" val="fromL"/>
                  <dgm:param type="secChAlign" val="t"/>
                  <dgm:param type="secLinDir" val="fromT"/>
                </dgm:alg>
              </dgm:if>
              <dgm:else name="Name94">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95" axis="precedSib" ptType="parTrans" st="-1" cnt="1">
                <dgm:layoutNode name="Name96">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97">
                  <dgm:if name="Name98" func="var" arg="hierBranch" op="equ" val="l">
                    <dgm:alg type="hierRoot">
                      <dgm:param type="hierAlign" val="tR"/>
                    </dgm:alg>
                    <dgm:shape xmlns:r="http://schemas.openxmlformats.org/officeDocument/2006/relationships" r:blip="">
                      <dgm:adjLst/>
                    </dgm:shape>
                    <dgm:presOf/>
                    <dgm:constrLst>
                      <dgm:constr type="alignOff" val="0.65"/>
                    </dgm:constrLst>
                  </dgm:if>
                  <dgm:if name="Name99" func="var" arg="hierBranch" op="equ" val="r">
                    <dgm:alg type="hierRoot">
                      <dgm:param type="hierAlign" val="tL"/>
                    </dgm:alg>
                    <dgm:shape xmlns:r="http://schemas.openxmlformats.org/officeDocument/2006/relationships" r:blip="">
                      <dgm:adjLst/>
                    </dgm:shape>
                    <dgm:presOf/>
                    <dgm:constrLst>
                      <dgm:constr type="alignOff" val="0.65"/>
                    </dgm:constrLst>
                  </dgm:if>
                  <dgm:if name="Name100" func="var" arg="hierBranch" op="equ" val="hang">
                    <dgm:alg type="hierRoot"/>
                    <dgm:shape xmlns:r="http://schemas.openxmlformats.org/officeDocument/2006/relationships" r:blip="">
                      <dgm:adjLst/>
                    </dgm:shape>
                    <dgm:presOf/>
                    <dgm:constrLst>
                      <dgm:constr type="alignOff" val="0.65"/>
                    </dgm:constrLst>
                  </dgm:if>
                  <dgm:if name="Name101"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02" func="var" arg="hierBranch" op="equ" val="init">
                    <dgm:alg type="hierRoot"/>
                    <dgm:shape xmlns:r="http://schemas.openxmlformats.org/officeDocument/2006/relationships" r:blip="">
                      <dgm:adjLst/>
                    </dgm:shape>
                    <dgm:presOf/>
                    <dgm:constrLst>
                      <dgm:constr type="alignOff"/>
                      <dgm:constr type="bendDist" for="des" ptType="parTrans" refType="sp" fact="0.5"/>
                    </dgm:constrLst>
                  </dgm:if>
                  <dgm:else name="Name103"/>
                </dgm:choose>
                <dgm:ruleLst/>
                <dgm:layoutNode name="rootComposite3">
                  <dgm:alg type="composite"/>
                  <dgm:shape xmlns:r="http://schemas.openxmlformats.org/officeDocument/2006/relationships" r:blip="">
                    <dgm:adjLst/>
                  </dgm:shape>
                  <dgm:presOf axis="self" ptType="node" cnt="1"/>
                  <dgm:choose name="Name104">
                    <dgm:if name="Name105" func="var" arg="hierBranch" op="equ" val="init">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06" func="var" arg="hierBranch" op="equ" val="l">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07" func="var" arg="hierBranch" op="equ" val="r">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08">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styleLbl="asst1">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h" fact="0.4"/>
                    </dgm:constrLst>
                    <dgm:ruleLst>
                      <dgm:rule type="primFontSz" val="5" fact="NaN" max="NaN"/>
                    </dgm:ruleLst>
                  </dgm:layoutNode>
                  <dgm:layoutNode name="titleText3" styleLbl="fgAcc2">
                    <dgm:varLst>
                      <dgm:chMax val="0"/>
                      <dgm:chPref val="0"/>
                    </dgm:varLst>
                    <dgm:alg type="tx">
                      <dgm:param type="parTxLTRAlign" val="r"/>
                    </dgm:alg>
                    <dgm:shape xmlns:r="http://schemas.openxmlformats.org/officeDocument/2006/relationships" type="rect" r:blip="">
                      <dgm:adjLst/>
                    </dgm:shape>
                    <dgm:presOf axis="followSib" ptType="sibTrans" hideLastTrans="0" cnt="1"/>
                    <dgm:constrLst>
                      <dgm:constr type="primFontSz" val="65"/>
                      <dgm:constr type="lMarg" refType="primFontSz" fact="0.2"/>
                      <dgm:constr type="rMarg" refType="primFontSz" fact="0.2"/>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09">
                    <dgm:if name="Name110" func="var" arg="hierBranch" op="equ" val="l">
                      <dgm:alg type="hierChild">
                        <dgm:param type="chAlign" val="r"/>
                        <dgm:param type="linDir" val="fromT"/>
                      </dgm:alg>
                    </dgm:if>
                    <dgm:if name="Name111" func="var" arg="hierBranch" op="equ" val="r">
                      <dgm:alg type="hierChild">
                        <dgm:param type="chAlign" val="l"/>
                        <dgm:param type="linDir" val="fromT"/>
                      </dgm:alg>
                    </dgm:if>
                    <dgm:if name="Name112" func="var" arg="hierBranch" op="equ" val="hang">
                      <dgm:choose name="Name113">
                        <dgm:if name="Name114" func="var" arg="dir" op="equ" val="norm">
                          <dgm:alg type="hierChild">
                            <dgm:param type="chAlign" val="l"/>
                            <dgm:param type="linDir" val="fromL"/>
                            <dgm:param type="secChAlign" val="t"/>
                            <dgm:param type="secLinDir" val="fromT"/>
                          </dgm:alg>
                        </dgm:if>
                        <dgm:else name="Name115">
                          <dgm:alg type="hierChild">
                            <dgm:param type="chAlign" val="l"/>
                            <dgm:param type="linDir" val="fromR"/>
                            <dgm:param type="secChAlign" val="t"/>
                            <dgm:param type="secLinDir" val="fromT"/>
                          </dgm:alg>
                        </dgm:else>
                      </dgm:choose>
                    </dgm:if>
                    <dgm:if name="Name116" func="var" arg="hierBranch" op="equ" val="std">
                      <dgm:choose name="Name117">
                        <dgm:if name="Name118" func="var" arg="dir" op="equ" val="norm">
                          <dgm:alg type="hierChild"/>
                        </dgm:if>
                        <dgm:else name="Name119">
                          <dgm:alg type="hierChild">
                            <dgm:param type="linDir" val="fromR"/>
                          </dgm:alg>
                        </dgm:else>
                      </dgm:choose>
                    </dgm:if>
                    <dgm:if name="Name120" func="var" arg="hierBranch" op="equ" val="init">
                      <dgm:alg type="hierChild"/>
                    </dgm:if>
                    <dgm:else name="Name121"/>
                  </dgm:choose>
                  <dgm:shape xmlns:r="http://schemas.openxmlformats.org/officeDocument/2006/relationships" r:blip="">
                    <dgm:adjLst/>
                  </dgm:shape>
                  <dgm:presOf/>
                  <dgm:constrLst/>
                  <dgm:ruleLst/>
                  <dgm:forEach name="Name122" ref="rep2a"/>
                </dgm:layoutNode>
                <dgm:layoutNode name="hierChild7">
                  <dgm:choose name="Name123">
                    <dgm:if name="Name124" func="var" arg="dir" op="equ" val="norm">
                      <dgm:alg type="hierChild">
                        <dgm:param type="chAlign" val="l"/>
                        <dgm:param type="linDir" val="fromL"/>
                        <dgm:param type="secChAlign" val="t"/>
                        <dgm:param type="secLinDir" val="fromT"/>
                      </dgm:alg>
                    </dgm:if>
                    <dgm:else name="Name12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26"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3">
  <dgm:title val=""/>
  <dgm:desc val=""/>
  <dgm:catLst>
    <dgm:cat type="simple" pri="10300"/>
  </dgm:catLst>
  <dgm:scene3d>
    <a:camera prst="orthographicFront"/>
    <a:lightRig rig="threePt" dir="t"/>
  </dgm:scene3d>
  <dgm:styleLbl name="node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lnNode1">
    <dgm:scene3d>
      <a:camera prst="orthographicFront"/>
      <a:lightRig rig="flat" dir="t"/>
    </dgm:scene3d>
    <dgm:sp3d prstMaterial="dkEdge">
      <a:bevelT w="8200" h="38100"/>
    </dgm:sp3d>
    <dgm:txPr/>
    <dgm:style>
      <a:lnRef idx="1">
        <a:scrgbClr r="0" g="0" b="0"/>
      </a:lnRef>
      <a:fillRef idx="2">
        <a:scrgbClr r="0" g="0" b="0"/>
      </a:fillRef>
      <a:effectRef idx="0">
        <a:scrgbClr r="0" g="0" b="0"/>
      </a:effectRef>
      <a:fontRef idx="minor">
        <a:schemeClr val="dk1"/>
      </a:fontRef>
    </dgm:style>
  </dgm:styleLbl>
  <dgm:styleLbl name="vennNode1">
    <dgm:scene3d>
      <a:camera prst="orthographicFront"/>
      <a:lightRig rig="flat" dir="t"/>
    </dgm:scene3d>
    <dgm:sp3d prstMaterial="dkEdge">
      <a:bevelT w="8200" h="38100"/>
    </dgm:sp3d>
    <dgm:txPr/>
    <dgm:style>
      <a:lnRef idx="0">
        <a:scrgbClr r="0" g="0" b="0"/>
      </a:lnRef>
      <a:fillRef idx="2">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node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f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f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b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2">
        <a:scrgbClr r="0" g="0" b="0"/>
      </a:fillRef>
      <a:effectRef idx="1">
        <a:scrgbClr r="0" g="0" b="0"/>
      </a:effectRef>
      <a:fontRef idx="minor"/>
    </dgm:style>
  </dgm:styleLbl>
  <dgm:styleLbl name="asst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parChTrans2D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2">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3">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4">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2">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flat" dir="t"/>
    </dgm:scene3d>
    <dgm:sp3d prstMaterial="dkEdge">
      <a:bevelT w="8200" h="38100"/>
    </dgm:sp3d>
    <dgm:txPr/>
    <dgm:style>
      <a:lnRef idx="1">
        <a:scrgbClr r="0" g="0" b="0"/>
      </a:lnRef>
      <a:fillRef idx="2">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2.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image" Target="../media/image5.png"/><Relationship Id="rId4" Type="http://schemas.openxmlformats.org/officeDocument/2006/relationships/chart" Target="../charts/chart7.xml"/></Relationships>
</file>

<file path=xl/drawings/_rels/drawing1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9.xml"/><Relationship Id="rId1" Type="http://schemas.openxmlformats.org/officeDocument/2006/relationships/chart" Target="../charts/chart8.xml"/></Relationships>
</file>

<file path=xl/drawings/_rels/drawing14.xml.rels><?xml version="1.0" encoding="UTF-8" standalone="yes"?>
<Relationships xmlns="http://schemas.openxmlformats.org/package/2006/relationships"><Relationship Id="rId1" Type="http://schemas.openxmlformats.org/officeDocument/2006/relationships/image" Target="../media/image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6.png"/></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1.xml"/><Relationship Id="rId1" Type="http://schemas.openxmlformats.org/officeDocument/2006/relationships/chart" Target="../charts/chart10.xml"/></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chart" Target="../charts/chart12.xml"/></Relationships>
</file>

<file path=xl/drawings/_rels/drawing23.xml.rels><?xml version="1.0" encoding="UTF-8" standalone="yes"?>
<Relationships xmlns="http://schemas.openxmlformats.org/package/2006/relationships"><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chart" Target="../charts/chart13.xml"/></Relationships>
</file>

<file path=xl/drawings/_rels/drawing25.xml.rels><?xml version="1.0" encoding="UTF-8" standalone="yes"?>
<Relationships xmlns="http://schemas.openxmlformats.org/package/2006/relationships"><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chart" Target="../charts/chart14.xml"/></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chart" Target="../charts/chart15.xml"/></Relationships>
</file>

<file path=xl/drawings/_rels/drawing29.xml.rels><?xml version="1.0" encoding="UTF-8" standalone="yes"?>
<Relationships xmlns="http://schemas.openxmlformats.org/package/2006/relationships"><Relationship Id="rId1" Type="http://schemas.openxmlformats.org/officeDocument/2006/relationships/image" Target="../media/image8.png"/></Relationships>
</file>

<file path=xl/drawings/_rels/drawing3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chart" Target="../charts/chart16.xml"/></Relationships>
</file>

<file path=xl/drawings/_rels/drawing3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3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chart" Target="../charts/chart17.xml"/></Relationships>
</file>

<file path=xl/drawings/_rels/drawing3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chart" Target="../charts/chart18.xml"/></Relationships>
</file>

<file path=xl/drawings/_rels/drawing34.xml.rels><?xml version="1.0" encoding="UTF-8" standalone="yes"?>
<Relationships xmlns="http://schemas.openxmlformats.org/package/2006/relationships"><Relationship Id="rId1" Type="http://schemas.openxmlformats.org/officeDocument/2006/relationships/image" Target="../media/image8.png"/></Relationships>
</file>

<file path=xl/drawings/_rels/drawing3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chart" Target="../charts/chart19.xml"/></Relationships>
</file>

<file path=xl/drawings/_rels/drawing3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chart" Target="../charts/chart20.xml"/></Relationships>
</file>

<file path=xl/drawings/drawing1.xml><?xml version="1.0" encoding="utf-8"?>
<xdr:wsDr xmlns:xdr="http://schemas.openxmlformats.org/drawingml/2006/spreadsheetDrawing" xmlns:a="http://schemas.openxmlformats.org/drawingml/2006/main">
  <xdr:twoCellAnchor editAs="oneCell">
    <xdr:from>
      <xdr:col>9</xdr:col>
      <xdr:colOff>9526</xdr:colOff>
      <xdr:row>4</xdr:row>
      <xdr:rowOff>134046</xdr:rowOff>
    </xdr:from>
    <xdr:to>
      <xdr:col>28</xdr:col>
      <xdr:colOff>82581</xdr:colOff>
      <xdr:row>12</xdr:row>
      <xdr:rowOff>133350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6848844" y="781746"/>
          <a:ext cx="4454555" cy="15233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33</xdr:col>
      <xdr:colOff>535781</xdr:colOff>
      <xdr:row>52</xdr:row>
      <xdr:rowOff>89306</xdr:rowOff>
    </xdr:to>
    <xdr:graphicFrame macro="">
      <xdr:nvGraphicFramePr>
        <xdr:cNvPr id="2" name="Diagram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29</xdr:col>
      <xdr:colOff>218279</xdr:colOff>
      <xdr:row>1</xdr:row>
      <xdr:rowOff>144462</xdr:rowOff>
    </xdr:from>
    <xdr:to>
      <xdr:col>33</xdr:col>
      <xdr:colOff>203150</xdr:colOff>
      <xdr:row>7</xdr:row>
      <xdr:rowOff>0</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928430631" y="311150"/>
          <a:ext cx="2413746" cy="8556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17319</xdr:rowOff>
    </xdr:from>
    <xdr:to>
      <xdr:col>0</xdr:col>
      <xdr:colOff>1463387</xdr:colOff>
      <xdr:row>0</xdr:row>
      <xdr:rowOff>562841</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36124977" y="17319"/>
          <a:ext cx="1463387" cy="545522"/>
        </a:xfrm>
        <a:prstGeom prst="rect">
          <a:avLst/>
        </a:prstGeom>
      </xdr:spPr>
    </xdr:pic>
    <xdr:clientData/>
  </xdr:twoCellAnchor>
  <xdr:twoCellAnchor editAs="oneCell">
    <xdr:from>
      <xdr:col>4</xdr:col>
      <xdr:colOff>2586471</xdr:colOff>
      <xdr:row>0</xdr:row>
      <xdr:rowOff>17319</xdr:rowOff>
    </xdr:from>
    <xdr:to>
      <xdr:col>4</xdr:col>
      <xdr:colOff>4049858</xdr:colOff>
      <xdr:row>0</xdr:row>
      <xdr:rowOff>562841</xdr:rowOff>
    </xdr:to>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27970711" y="17319"/>
          <a:ext cx="1463387" cy="54552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27</xdr:col>
      <xdr:colOff>176464</xdr:colOff>
      <xdr:row>1</xdr:row>
      <xdr:rowOff>116417</xdr:rowOff>
    </xdr:from>
    <xdr:to>
      <xdr:col>36</xdr:col>
      <xdr:colOff>59266</xdr:colOff>
      <xdr:row>5</xdr:row>
      <xdr:rowOff>148167</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34083734" y="275167"/>
          <a:ext cx="2073552" cy="709083"/>
        </a:xfrm>
        <a:prstGeom prst="rect">
          <a:avLst/>
        </a:prstGeom>
      </xdr:spPr>
    </xdr:pic>
    <xdr:clientData/>
  </xdr:twoCellAnchor>
  <xdr:twoCellAnchor editAs="oneCell">
    <xdr:from>
      <xdr:col>0</xdr:col>
      <xdr:colOff>112182</xdr:colOff>
      <xdr:row>1</xdr:row>
      <xdr:rowOff>137583</xdr:rowOff>
    </xdr:from>
    <xdr:to>
      <xdr:col>9</xdr:col>
      <xdr:colOff>58484</xdr:colOff>
      <xdr:row>5</xdr:row>
      <xdr:rowOff>169333</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0339266" y="296333"/>
          <a:ext cx="2073552" cy="70908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6</xdr:col>
      <xdr:colOff>228600</xdr:colOff>
      <xdr:row>3</xdr:row>
      <xdr:rowOff>89818</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1827275" y="47625"/>
          <a:ext cx="1543050" cy="547018"/>
        </a:xfrm>
        <a:prstGeom prst="rect">
          <a:avLst/>
        </a:prstGeom>
      </xdr:spPr>
    </xdr:pic>
    <xdr:clientData/>
  </xdr:twoCellAnchor>
  <xdr:twoCellAnchor editAs="oneCell">
    <xdr:from>
      <xdr:col>30</xdr:col>
      <xdr:colOff>47625</xdr:colOff>
      <xdr:row>0</xdr:row>
      <xdr:rowOff>47626</xdr:rowOff>
    </xdr:from>
    <xdr:to>
      <xdr:col>36</xdr:col>
      <xdr:colOff>133350</xdr:colOff>
      <xdr:row>3</xdr:row>
      <xdr:rowOff>105693</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4816875" y="47626"/>
          <a:ext cx="1571625" cy="5628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146471</xdr:colOff>
      <xdr:row>0</xdr:row>
      <xdr:rowOff>87508</xdr:rowOff>
    </xdr:from>
    <xdr:to>
      <xdr:col>7</xdr:col>
      <xdr:colOff>93384</xdr:colOff>
      <xdr:row>3</xdr:row>
      <xdr:rowOff>127002</xdr:rowOff>
    </xdr:to>
    <xdr:pic>
      <xdr:nvPicPr>
        <xdr:cNvPr id="8" name="Picture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14262639" y="87508"/>
          <a:ext cx="1609458" cy="550380"/>
        </a:xfrm>
        <a:prstGeom prst="rect">
          <a:avLst/>
        </a:prstGeom>
      </xdr:spPr>
    </xdr:pic>
    <xdr:clientData/>
  </xdr:twoCellAnchor>
  <xdr:twoCellAnchor editAs="oneCell">
    <xdr:from>
      <xdr:col>32</xdr:col>
      <xdr:colOff>91918</xdr:colOff>
      <xdr:row>0</xdr:row>
      <xdr:rowOff>81735</xdr:rowOff>
    </xdr:from>
    <xdr:to>
      <xdr:col>38</xdr:col>
      <xdr:colOff>194695</xdr:colOff>
      <xdr:row>3</xdr:row>
      <xdr:rowOff>121229</xdr:rowOff>
    </xdr:to>
    <xdr:pic>
      <xdr:nvPicPr>
        <xdr:cNvPr id="9" name="Picture 8">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7121487" y="81735"/>
          <a:ext cx="1609458" cy="550380"/>
        </a:xfrm>
        <a:prstGeom prst="rect">
          <a:avLst/>
        </a:prstGeom>
      </xdr:spPr>
    </xdr:pic>
    <xdr:clientData/>
  </xdr:twoCellAnchor>
  <xdr:twoCellAnchor>
    <xdr:from>
      <xdr:col>0</xdr:col>
      <xdr:colOff>155863</xdr:colOff>
      <xdr:row>18</xdr:row>
      <xdr:rowOff>0</xdr:rowOff>
    </xdr:from>
    <xdr:to>
      <xdr:col>39</xdr:col>
      <xdr:colOff>25977</xdr:colOff>
      <xdr:row>28</xdr:row>
      <xdr:rowOff>112568</xdr:rowOff>
    </xdr:to>
    <xdr:graphicFrame macro="">
      <xdr:nvGraphicFramePr>
        <xdr:cNvPr id="6" name="Chart 3">
          <a:extLst>
            <a:ext uri="{FF2B5EF4-FFF2-40B4-BE49-F238E27FC236}">
              <a16:creationId xmlns:a16="http://schemas.microsoft.com/office/drawing/2014/main" id="{00000000-0008-0000-0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66675</xdr:colOff>
      <xdr:row>0</xdr:row>
      <xdr:rowOff>43873</xdr:rowOff>
    </xdr:from>
    <xdr:to>
      <xdr:col>7</xdr:col>
      <xdr:colOff>190233</xdr:colOff>
      <xdr:row>3</xdr:row>
      <xdr:rowOff>89428</xdr:rowOff>
    </xdr:to>
    <xdr:pic>
      <xdr:nvPicPr>
        <xdr:cNvPr id="6" name="Pictur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9436767" y="43873"/>
          <a:ext cx="1609458" cy="550380"/>
        </a:xfrm>
        <a:prstGeom prst="rect">
          <a:avLst/>
        </a:prstGeom>
      </xdr:spPr>
    </xdr:pic>
    <xdr:clientData/>
  </xdr:twoCellAnchor>
  <xdr:twoCellAnchor editAs="oneCell">
    <xdr:from>
      <xdr:col>32</xdr:col>
      <xdr:colOff>83127</xdr:colOff>
      <xdr:row>0</xdr:row>
      <xdr:rowOff>57150</xdr:rowOff>
    </xdr:from>
    <xdr:to>
      <xdr:col>38</xdr:col>
      <xdr:colOff>206685</xdr:colOff>
      <xdr:row>3</xdr:row>
      <xdr:rowOff>102705</xdr:rowOff>
    </xdr:to>
    <xdr:pic>
      <xdr:nvPicPr>
        <xdr:cNvPr id="7" name="Pictur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3495765" y="57150"/>
          <a:ext cx="1609458" cy="550380"/>
        </a:xfrm>
        <a:prstGeom prst="rect">
          <a:avLst/>
        </a:prstGeom>
      </xdr:spPr>
    </xdr:pic>
    <xdr:clientData/>
  </xdr:twoCellAnchor>
  <xdr:twoCellAnchor>
    <xdr:from>
      <xdr:col>1</xdr:col>
      <xdr:colOff>0</xdr:colOff>
      <xdr:row>15</xdr:row>
      <xdr:rowOff>0</xdr:rowOff>
    </xdr:from>
    <xdr:to>
      <xdr:col>39</xdr:col>
      <xdr:colOff>9525</xdr:colOff>
      <xdr:row>27</xdr:row>
      <xdr:rowOff>123825</xdr:rowOff>
    </xdr:to>
    <xdr:graphicFrame macro="">
      <xdr:nvGraphicFramePr>
        <xdr:cNvPr id="8" name="Chart 4">
          <a:extLst>
            <a:ext uri="{FF2B5EF4-FFF2-40B4-BE49-F238E27FC236}">
              <a16:creationId xmlns:a16="http://schemas.microsoft.com/office/drawing/2014/main" id="{00000000-0008-0000-0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0</xdr:row>
      <xdr:rowOff>38100</xdr:rowOff>
    </xdr:from>
    <xdr:to>
      <xdr:col>7</xdr:col>
      <xdr:colOff>85458</xdr:colOff>
      <xdr:row>3</xdr:row>
      <xdr:rowOff>83655</xdr:rowOff>
    </xdr:to>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0646442" y="38100"/>
          <a:ext cx="1609458" cy="550380"/>
        </a:xfrm>
        <a:prstGeom prst="rect">
          <a:avLst/>
        </a:prstGeom>
      </xdr:spPr>
    </xdr:pic>
    <xdr:clientData/>
  </xdr:twoCellAnchor>
  <xdr:twoCellAnchor editAs="oneCell">
    <xdr:from>
      <xdr:col>32</xdr:col>
      <xdr:colOff>102177</xdr:colOff>
      <xdr:row>0</xdr:row>
      <xdr:rowOff>51377</xdr:rowOff>
    </xdr:from>
    <xdr:to>
      <xdr:col>38</xdr:col>
      <xdr:colOff>225735</xdr:colOff>
      <xdr:row>3</xdr:row>
      <xdr:rowOff>96932</xdr:rowOff>
    </xdr:to>
    <xdr:pic>
      <xdr:nvPicPr>
        <xdr:cNvPr id="9" name="Picture 8">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3476715" y="51377"/>
          <a:ext cx="1609458" cy="550380"/>
        </a:xfrm>
        <a:prstGeom prst="rect">
          <a:avLst/>
        </a:prstGeom>
      </xdr:spPr>
    </xdr:pic>
    <xdr:clientData/>
  </xdr:twoCellAnchor>
  <xdr:twoCellAnchor>
    <xdr:from>
      <xdr:col>1</xdr:col>
      <xdr:colOff>0</xdr:colOff>
      <xdr:row>15</xdr:row>
      <xdr:rowOff>0</xdr:rowOff>
    </xdr:from>
    <xdr:to>
      <xdr:col>39</xdr:col>
      <xdr:colOff>21167</xdr:colOff>
      <xdr:row>29</xdr:row>
      <xdr:rowOff>148167</xdr:rowOff>
    </xdr:to>
    <xdr:graphicFrame macro="">
      <xdr:nvGraphicFramePr>
        <xdr:cNvPr id="7" name="Chart 5">
          <a:extLst>
            <a:ext uri="{FF2B5EF4-FFF2-40B4-BE49-F238E27FC236}">
              <a16:creationId xmlns:a16="http://schemas.microsoft.com/office/drawing/2014/main" id="{00000000-0008-0000-08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7</xdr:col>
      <xdr:colOff>114033</xdr:colOff>
      <xdr:row>2</xdr:row>
      <xdr:rowOff>378930</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0617867" y="95250"/>
          <a:ext cx="1609458" cy="550380"/>
        </a:xfrm>
        <a:prstGeom prst="rect">
          <a:avLst/>
        </a:prstGeom>
      </xdr:spPr>
    </xdr:pic>
    <xdr:clientData/>
  </xdr:twoCellAnchor>
  <xdr:twoCellAnchor editAs="oneCell">
    <xdr:from>
      <xdr:col>32</xdr:col>
      <xdr:colOff>130752</xdr:colOff>
      <xdr:row>1</xdr:row>
      <xdr:rowOff>3752</xdr:rowOff>
    </xdr:from>
    <xdr:to>
      <xdr:col>39</xdr:col>
      <xdr:colOff>6660</xdr:colOff>
      <xdr:row>3</xdr:row>
      <xdr:rowOff>1682</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3448140" y="108527"/>
          <a:ext cx="1609458" cy="55038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173182</xdr:colOff>
      <xdr:row>0</xdr:row>
      <xdr:rowOff>135660</xdr:rowOff>
    </xdr:from>
    <xdr:to>
      <xdr:col>1</xdr:col>
      <xdr:colOff>138343</xdr:colOff>
      <xdr:row>2</xdr:row>
      <xdr:rowOff>207819</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33683316" y="135660"/>
          <a:ext cx="1679661" cy="57438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77932</xdr:colOff>
      <xdr:row>0</xdr:row>
      <xdr:rowOff>164522</xdr:rowOff>
    </xdr:from>
    <xdr:to>
      <xdr:col>3</xdr:col>
      <xdr:colOff>95048</xdr:colOff>
      <xdr:row>2</xdr:row>
      <xdr:rowOff>236681</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29561589" y="164522"/>
          <a:ext cx="1679661" cy="57438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314325</xdr:colOff>
      <xdr:row>6</xdr:row>
      <xdr:rowOff>114300</xdr:rowOff>
    </xdr:from>
    <xdr:to>
      <xdr:col>7</xdr:col>
      <xdr:colOff>333375</xdr:colOff>
      <xdr:row>20</xdr:row>
      <xdr:rowOff>114300</xdr:rowOff>
    </xdr:to>
    <xdr:graphicFrame macro="">
      <xdr:nvGraphicFramePr>
        <xdr:cNvPr id="17189766" name="Chart 3">
          <a:extLst>
            <a:ext uri="{FF2B5EF4-FFF2-40B4-BE49-F238E27FC236}">
              <a16:creationId xmlns:a16="http://schemas.microsoft.com/office/drawing/2014/main" id="{00000000-0008-0000-0C00-0000864B0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85725</xdr:colOff>
      <xdr:row>6</xdr:row>
      <xdr:rowOff>85725</xdr:rowOff>
    </xdr:from>
    <xdr:to>
      <xdr:col>15</xdr:col>
      <xdr:colOff>238125</xdr:colOff>
      <xdr:row>20</xdr:row>
      <xdr:rowOff>85725</xdr:rowOff>
    </xdr:to>
    <xdr:graphicFrame macro="">
      <xdr:nvGraphicFramePr>
        <xdr:cNvPr id="17189767" name="Chart 7">
          <a:extLst>
            <a:ext uri="{FF2B5EF4-FFF2-40B4-BE49-F238E27FC236}">
              <a16:creationId xmlns:a16="http://schemas.microsoft.com/office/drawing/2014/main" id="{00000000-0008-0000-0C00-0000874B0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314325</xdr:colOff>
      <xdr:row>21</xdr:row>
      <xdr:rowOff>85725</xdr:rowOff>
    </xdr:from>
    <xdr:to>
      <xdr:col>7</xdr:col>
      <xdr:colOff>333375</xdr:colOff>
      <xdr:row>34</xdr:row>
      <xdr:rowOff>104775</xdr:rowOff>
    </xdr:to>
    <xdr:graphicFrame macro="">
      <xdr:nvGraphicFramePr>
        <xdr:cNvPr id="17189768" name="Chart 8">
          <a:extLst>
            <a:ext uri="{FF2B5EF4-FFF2-40B4-BE49-F238E27FC236}">
              <a16:creationId xmlns:a16="http://schemas.microsoft.com/office/drawing/2014/main" id="{00000000-0008-0000-0C00-0000884B0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104775</xdr:colOff>
      <xdr:row>21</xdr:row>
      <xdr:rowOff>85725</xdr:rowOff>
    </xdr:from>
    <xdr:to>
      <xdr:col>15</xdr:col>
      <xdr:colOff>238125</xdr:colOff>
      <xdr:row>34</xdr:row>
      <xdr:rowOff>104775</xdr:rowOff>
    </xdr:to>
    <xdr:graphicFrame macro="">
      <xdr:nvGraphicFramePr>
        <xdr:cNvPr id="17189769" name="Chart 9">
          <a:extLst>
            <a:ext uri="{FF2B5EF4-FFF2-40B4-BE49-F238E27FC236}">
              <a16:creationId xmlns:a16="http://schemas.microsoft.com/office/drawing/2014/main" id="{00000000-0008-0000-0C00-0000894B0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112568</xdr:colOff>
      <xdr:row>0</xdr:row>
      <xdr:rowOff>86589</xdr:rowOff>
    </xdr:from>
    <xdr:to>
      <xdr:col>2</xdr:col>
      <xdr:colOff>343626</xdr:colOff>
      <xdr:row>1</xdr:row>
      <xdr:rowOff>363681</xdr:rowOff>
    </xdr:to>
    <xdr:pic>
      <xdr:nvPicPr>
        <xdr:cNvPr id="8" name="Picture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930092328" y="86589"/>
          <a:ext cx="1443331" cy="51954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142875</xdr:colOff>
      <xdr:row>7</xdr:row>
      <xdr:rowOff>152400</xdr:rowOff>
    </xdr:from>
    <xdr:to>
      <xdr:col>6</xdr:col>
      <xdr:colOff>200025</xdr:colOff>
      <xdr:row>37</xdr:row>
      <xdr:rowOff>133350</xdr:rowOff>
    </xdr:to>
    <xdr:graphicFrame macro="">
      <xdr:nvGraphicFramePr>
        <xdr:cNvPr id="17907122" name="Chart 3">
          <a:extLst>
            <a:ext uri="{FF2B5EF4-FFF2-40B4-BE49-F238E27FC236}">
              <a16:creationId xmlns:a16="http://schemas.microsoft.com/office/drawing/2014/main" id="{00000000-0008-0000-0D00-0000B23D11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390525</xdr:colOff>
      <xdr:row>7</xdr:row>
      <xdr:rowOff>142875</xdr:rowOff>
    </xdr:from>
    <xdr:to>
      <xdr:col>12</xdr:col>
      <xdr:colOff>571500</xdr:colOff>
      <xdr:row>37</xdr:row>
      <xdr:rowOff>142875</xdr:rowOff>
    </xdr:to>
    <xdr:graphicFrame macro="">
      <xdr:nvGraphicFramePr>
        <xdr:cNvPr id="17907123" name="Chart 2">
          <a:extLst>
            <a:ext uri="{FF2B5EF4-FFF2-40B4-BE49-F238E27FC236}">
              <a16:creationId xmlns:a16="http://schemas.microsoft.com/office/drawing/2014/main" id="{00000000-0008-0000-0D00-0000B33D11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115345</xdr:colOff>
      <xdr:row>0</xdr:row>
      <xdr:rowOff>95251</xdr:rowOff>
    </xdr:from>
    <xdr:to>
      <xdr:col>2</xdr:col>
      <xdr:colOff>300331</xdr:colOff>
      <xdr:row>2</xdr:row>
      <xdr:rowOff>167123</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87767069" y="95251"/>
          <a:ext cx="1575636" cy="56717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181839</xdr:colOff>
      <xdr:row>0</xdr:row>
      <xdr:rowOff>147204</xdr:rowOff>
    </xdr:from>
    <xdr:to>
      <xdr:col>0</xdr:col>
      <xdr:colOff>1777099</xdr:colOff>
      <xdr:row>2</xdr:row>
      <xdr:rowOff>190500</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60260151" y="147204"/>
          <a:ext cx="1595260" cy="54552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34636</xdr:colOff>
      <xdr:row>0</xdr:row>
      <xdr:rowOff>95250</xdr:rowOff>
    </xdr:from>
    <xdr:to>
      <xdr:col>0</xdr:col>
      <xdr:colOff>1731181</xdr:colOff>
      <xdr:row>2</xdr:row>
      <xdr:rowOff>173182</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60306069" y="95250"/>
          <a:ext cx="1696545" cy="58015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43295</xdr:colOff>
      <xdr:row>0</xdr:row>
      <xdr:rowOff>69273</xdr:rowOff>
    </xdr:from>
    <xdr:to>
      <xdr:col>0</xdr:col>
      <xdr:colOff>1638555</xdr:colOff>
      <xdr:row>2</xdr:row>
      <xdr:rowOff>112569</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60398695" y="69273"/>
          <a:ext cx="1595260" cy="54552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1219200</xdr:colOff>
      <xdr:row>1</xdr:row>
      <xdr:rowOff>114300</xdr:rowOff>
    </xdr:from>
    <xdr:to>
      <xdr:col>10</xdr:col>
      <xdr:colOff>1219200</xdr:colOff>
      <xdr:row>3</xdr:row>
      <xdr:rowOff>171450</xdr:rowOff>
    </xdr:to>
    <xdr:pic>
      <xdr:nvPicPr>
        <xdr:cNvPr id="17804736" name="Picture 1">
          <a:extLst>
            <a:ext uri="{FF2B5EF4-FFF2-40B4-BE49-F238E27FC236}">
              <a16:creationId xmlns:a16="http://schemas.microsoft.com/office/drawing/2014/main" id="{00000000-0008-0000-1100-0000C0AD0F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513925" y="352425"/>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xdr:row>
      <xdr:rowOff>114300</xdr:rowOff>
    </xdr:from>
    <xdr:to>
      <xdr:col>11</xdr:col>
      <xdr:colOff>0</xdr:colOff>
      <xdr:row>2</xdr:row>
      <xdr:rowOff>114300</xdr:rowOff>
    </xdr:to>
    <xdr:pic>
      <xdr:nvPicPr>
        <xdr:cNvPr id="17804737" name="Picture 1">
          <a:extLst>
            <a:ext uri="{FF2B5EF4-FFF2-40B4-BE49-F238E27FC236}">
              <a16:creationId xmlns:a16="http://schemas.microsoft.com/office/drawing/2014/main" id="{00000000-0008-0000-1100-0000C1AD0F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352000" y="352425"/>
          <a:ext cx="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1219200</xdr:colOff>
      <xdr:row>1</xdr:row>
      <xdr:rowOff>114300</xdr:rowOff>
    </xdr:from>
    <xdr:to>
      <xdr:col>10</xdr:col>
      <xdr:colOff>1219200</xdr:colOff>
      <xdr:row>3</xdr:row>
      <xdr:rowOff>171450</xdr:rowOff>
    </xdr:to>
    <xdr:pic>
      <xdr:nvPicPr>
        <xdr:cNvPr id="5" name="Picture 1">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1142725" y="352425"/>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25978</xdr:colOff>
      <xdr:row>0</xdr:row>
      <xdr:rowOff>60613</xdr:rowOff>
    </xdr:from>
    <xdr:to>
      <xdr:col>1</xdr:col>
      <xdr:colOff>235783</xdr:colOff>
      <xdr:row>2</xdr:row>
      <xdr:rowOff>103909</xdr:rowOff>
    </xdr:to>
    <xdr:pic>
      <xdr:nvPicPr>
        <xdr:cNvPr id="7" name="Picture 6">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1576967" y="60613"/>
          <a:ext cx="1595260" cy="54552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1219200</xdr:colOff>
      <xdr:row>1</xdr:row>
      <xdr:rowOff>114300</xdr:rowOff>
    </xdr:from>
    <xdr:to>
      <xdr:col>13</xdr:col>
      <xdr:colOff>1219200</xdr:colOff>
      <xdr:row>2</xdr:row>
      <xdr:rowOff>173182</xdr:rowOff>
    </xdr:to>
    <xdr:pic>
      <xdr:nvPicPr>
        <xdr:cNvPr id="6" name="Picture 1">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9313925" y="352425"/>
          <a:ext cx="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86593</xdr:colOff>
      <xdr:row>0</xdr:row>
      <xdr:rowOff>43297</xdr:rowOff>
    </xdr:from>
    <xdr:to>
      <xdr:col>1</xdr:col>
      <xdr:colOff>144469</xdr:colOff>
      <xdr:row>1</xdr:row>
      <xdr:rowOff>320389</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29823894" y="43297"/>
          <a:ext cx="1443331" cy="51954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10</xdr:col>
      <xdr:colOff>1219200</xdr:colOff>
      <xdr:row>1</xdr:row>
      <xdr:rowOff>114300</xdr:rowOff>
    </xdr:from>
    <xdr:to>
      <xdr:col>10</xdr:col>
      <xdr:colOff>1219200</xdr:colOff>
      <xdr:row>3</xdr:row>
      <xdr:rowOff>0</xdr:rowOff>
    </xdr:to>
    <xdr:pic>
      <xdr:nvPicPr>
        <xdr:cNvPr id="17805633" name="Picture 1">
          <a:extLst>
            <a:ext uri="{FF2B5EF4-FFF2-40B4-BE49-F238E27FC236}">
              <a16:creationId xmlns:a16="http://schemas.microsoft.com/office/drawing/2014/main" id="{00000000-0008-0000-1300-000041B10F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513925" y="352425"/>
          <a:ext cx="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1219200</xdr:colOff>
      <xdr:row>1</xdr:row>
      <xdr:rowOff>114300</xdr:rowOff>
    </xdr:from>
    <xdr:to>
      <xdr:col>10</xdr:col>
      <xdr:colOff>1219200</xdr:colOff>
      <xdr:row>3</xdr:row>
      <xdr:rowOff>0</xdr:rowOff>
    </xdr:to>
    <xdr:pic>
      <xdr:nvPicPr>
        <xdr:cNvPr id="4" name="Picture 1">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1142725" y="352425"/>
          <a:ext cx="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69273</xdr:colOff>
      <xdr:row>0</xdr:row>
      <xdr:rowOff>77932</xdr:rowOff>
    </xdr:from>
    <xdr:to>
      <xdr:col>1</xdr:col>
      <xdr:colOff>127149</xdr:colOff>
      <xdr:row>2</xdr:row>
      <xdr:rowOff>95252</xdr:rowOff>
    </xdr:to>
    <xdr:pic>
      <xdr:nvPicPr>
        <xdr:cNvPr id="5" name="Picture 4">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1685601" y="77932"/>
          <a:ext cx="1443331" cy="51954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25977</xdr:colOff>
      <xdr:row>0</xdr:row>
      <xdr:rowOff>43296</xdr:rowOff>
    </xdr:from>
    <xdr:to>
      <xdr:col>1</xdr:col>
      <xdr:colOff>317649</xdr:colOff>
      <xdr:row>2</xdr:row>
      <xdr:rowOff>112570</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32170510" y="43296"/>
          <a:ext cx="1443331" cy="51954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324908</xdr:colOff>
      <xdr:row>4</xdr:row>
      <xdr:rowOff>165100</xdr:rowOff>
    </xdr:from>
    <xdr:to>
      <xdr:col>13</xdr:col>
      <xdr:colOff>772583</xdr:colOff>
      <xdr:row>17</xdr:row>
      <xdr:rowOff>485775</xdr:rowOff>
    </xdr:to>
    <xdr:graphicFrame macro="">
      <xdr:nvGraphicFramePr>
        <xdr:cNvPr id="14843314" name="Chart 8">
          <a:extLst>
            <a:ext uri="{FF2B5EF4-FFF2-40B4-BE49-F238E27FC236}">
              <a16:creationId xmlns:a16="http://schemas.microsoft.com/office/drawing/2014/main" id="{00000000-0008-0000-1500-0000B27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76200</xdr:colOff>
      <xdr:row>7</xdr:row>
      <xdr:rowOff>21771</xdr:rowOff>
    </xdr:from>
    <xdr:to>
      <xdr:col>36</xdr:col>
      <xdr:colOff>447675</xdr:colOff>
      <xdr:row>18</xdr:row>
      <xdr:rowOff>219075</xdr:rowOff>
    </xdr:to>
    <xdr:graphicFrame macro="">
      <xdr:nvGraphicFramePr>
        <xdr:cNvPr id="5" name="Chart 8">
          <a:extLst>
            <a:ext uri="{FF2B5EF4-FFF2-40B4-BE49-F238E27FC236}">
              <a16:creationId xmlns:a16="http://schemas.microsoft.com/office/drawing/2014/main" id="{00000000-0008-0000-1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28574</xdr:colOff>
      <xdr:row>0</xdr:row>
      <xdr:rowOff>38100</xdr:rowOff>
    </xdr:from>
    <xdr:to>
      <xdr:col>2</xdr:col>
      <xdr:colOff>440430</xdr:colOff>
      <xdr:row>2</xdr:row>
      <xdr:rowOff>0</xdr:rowOff>
    </xdr:to>
    <xdr:pic>
      <xdr:nvPicPr>
        <xdr:cNvPr id="7" name="Picture 6">
          <a:extLst>
            <a:ext uri="{FF2B5EF4-FFF2-40B4-BE49-F238E27FC236}">
              <a16:creationId xmlns:a16="http://schemas.microsoft.com/office/drawing/2014/main" id="{00000000-0008-0000-15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87807945" y="38100"/>
          <a:ext cx="1640581" cy="5905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238125</xdr:colOff>
      <xdr:row>4</xdr:row>
      <xdr:rowOff>228600</xdr:rowOff>
    </xdr:from>
    <xdr:to>
      <xdr:col>13</xdr:col>
      <xdr:colOff>704850</xdr:colOff>
      <xdr:row>15</xdr:row>
      <xdr:rowOff>219075</xdr:rowOff>
    </xdr:to>
    <xdr:graphicFrame macro="">
      <xdr:nvGraphicFramePr>
        <xdr:cNvPr id="14842290" name="Chart 11">
          <a:extLst>
            <a:ext uri="{FF2B5EF4-FFF2-40B4-BE49-F238E27FC236}">
              <a16:creationId xmlns:a16="http://schemas.microsoft.com/office/drawing/2014/main" id="{00000000-0008-0000-1600-0000B279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2</xdr:col>
      <xdr:colOff>214606</xdr:colOff>
      <xdr:row>2</xdr:row>
      <xdr:rowOff>24247</xdr:rowOff>
    </xdr:to>
    <xdr:pic>
      <xdr:nvPicPr>
        <xdr:cNvPr id="4" name="Picture 3">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8119494" y="0"/>
          <a:ext cx="1443331" cy="51954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643231</xdr:colOff>
      <xdr:row>2</xdr:row>
      <xdr:rowOff>24247</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9767319" y="0"/>
          <a:ext cx="1443331" cy="51954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649941</xdr:colOff>
      <xdr:row>7</xdr:row>
      <xdr:rowOff>68355</xdr:rowOff>
    </xdr:from>
    <xdr:to>
      <xdr:col>12</xdr:col>
      <xdr:colOff>145676</xdr:colOff>
      <xdr:row>28</xdr:row>
      <xdr:rowOff>0</xdr:rowOff>
    </xdr:to>
    <xdr:graphicFrame macro="">
      <xdr:nvGraphicFramePr>
        <xdr:cNvPr id="3" name="Chart 2">
          <a:extLst>
            <a:ext uri="{FF2B5EF4-FFF2-40B4-BE49-F238E27FC236}">
              <a16:creationId xmlns:a16="http://schemas.microsoft.com/office/drawing/2014/main" id="{00000000-0008-0000-1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47625</xdr:colOff>
      <xdr:row>0</xdr:row>
      <xdr:rowOff>38100</xdr:rowOff>
    </xdr:from>
    <xdr:to>
      <xdr:col>2</xdr:col>
      <xdr:colOff>118648</xdr:colOff>
      <xdr:row>1</xdr:row>
      <xdr:rowOff>371475</xdr:rowOff>
    </xdr:to>
    <xdr:pic>
      <xdr:nvPicPr>
        <xdr:cNvPr id="4" name="Picture 3">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9377502" y="38100"/>
          <a:ext cx="1671223" cy="5715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76200</xdr:colOff>
      <xdr:row>0</xdr:row>
      <xdr:rowOff>85725</xdr:rowOff>
    </xdr:from>
    <xdr:to>
      <xdr:col>0</xdr:col>
      <xdr:colOff>1663859</xdr:colOff>
      <xdr:row>1</xdr:row>
      <xdr:rowOff>419100</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93490141" y="85725"/>
          <a:ext cx="1587659" cy="5715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466725</xdr:colOff>
      <xdr:row>7</xdr:row>
      <xdr:rowOff>114300</xdr:rowOff>
    </xdr:from>
    <xdr:to>
      <xdr:col>7</xdr:col>
      <xdr:colOff>1724025</xdr:colOff>
      <xdr:row>25</xdr:row>
      <xdr:rowOff>38100</xdr:rowOff>
    </xdr:to>
    <xdr:graphicFrame macro="">
      <xdr:nvGraphicFramePr>
        <xdr:cNvPr id="17898784" name="Chart 3">
          <a:extLst>
            <a:ext uri="{FF2B5EF4-FFF2-40B4-BE49-F238E27FC236}">
              <a16:creationId xmlns:a16="http://schemas.microsoft.com/office/drawing/2014/main" id="{00000000-0008-0000-1A00-0000201D11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51955</xdr:colOff>
      <xdr:row>0</xdr:row>
      <xdr:rowOff>60614</xdr:rowOff>
    </xdr:from>
    <xdr:to>
      <xdr:col>0</xdr:col>
      <xdr:colOff>1639614</xdr:colOff>
      <xdr:row>1</xdr:row>
      <xdr:rowOff>389659</xdr:rowOff>
    </xdr:to>
    <xdr:pic>
      <xdr:nvPicPr>
        <xdr:cNvPr id="4" name="Picture 3">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5411886" y="60614"/>
          <a:ext cx="1587659" cy="5715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1219200</xdr:colOff>
      <xdr:row>1</xdr:row>
      <xdr:rowOff>114300</xdr:rowOff>
    </xdr:from>
    <xdr:to>
      <xdr:col>4</xdr:col>
      <xdr:colOff>1219200</xdr:colOff>
      <xdr:row>1</xdr:row>
      <xdr:rowOff>316922</xdr:rowOff>
    </xdr:to>
    <xdr:pic>
      <xdr:nvPicPr>
        <xdr:cNvPr id="17632732" name="Picture 1">
          <a:extLst>
            <a:ext uri="{FF2B5EF4-FFF2-40B4-BE49-F238E27FC236}">
              <a16:creationId xmlns:a16="http://schemas.microsoft.com/office/drawing/2014/main" id="{00000000-0008-0000-1B00-0000DC0D0D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733750" y="352425"/>
          <a:ext cx="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1219200</xdr:colOff>
      <xdr:row>1</xdr:row>
      <xdr:rowOff>114300</xdr:rowOff>
    </xdr:from>
    <xdr:to>
      <xdr:col>4</xdr:col>
      <xdr:colOff>1219200</xdr:colOff>
      <xdr:row>1</xdr:row>
      <xdr:rowOff>316922</xdr:rowOff>
    </xdr:to>
    <xdr:pic>
      <xdr:nvPicPr>
        <xdr:cNvPr id="17632733" name="Picture 1">
          <a:extLst>
            <a:ext uri="{FF2B5EF4-FFF2-40B4-BE49-F238E27FC236}">
              <a16:creationId xmlns:a16="http://schemas.microsoft.com/office/drawing/2014/main" id="{00000000-0008-0000-1B00-0000DD0D0D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733750" y="352425"/>
          <a:ext cx="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1219200</xdr:colOff>
      <xdr:row>1</xdr:row>
      <xdr:rowOff>114300</xdr:rowOff>
    </xdr:from>
    <xdr:to>
      <xdr:col>4</xdr:col>
      <xdr:colOff>1219200</xdr:colOff>
      <xdr:row>1</xdr:row>
      <xdr:rowOff>316922</xdr:rowOff>
    </xdr:to>
    <xdr:pic>
      <xdr:nvPicPr>
        <xdr:cNvPr id="5" name="Picture 1">
          <a:extLst>
            <a:ext uri="{FF2B5EF4-FFF2-40B4-BE49-F238E27FC236}">
              <a16:creationId xmlns:a16="http://schemas.microsoft.com/office/drawing/2014/main" id="{00000000-0008-0000-1B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1839350" y="352425"/>
          <a:ext cx="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1219200</xdr:colOff>
      <xdr:row>1</xdr:row>
      <xdr:rowOff>114300</xdr:rowOff>
    </xdr:from>
    <xdr:to>
      <xdr:col>4</xdr:col>
      <xdr:colOff>1219200</xdr:colOff>
      <xdr:row>1</xdr:row>
      <xdr:rowOff>316922</xdr:rowOff>
    </xdr:to>
    <xdr:pic>
      <xdr:nvPicPr>
        <xdr:cNvPr id="6" name="Picture 1">
          <a:extLst>
            <a:ext uri="{FF2B5EF4-FFF2-40B4-BE49-F238E27FC236}">
              <a16:creationId xmlns:a16="http://schemas.microsoft.com/office/drawing/2014/main" id="{00000000-0008-0000-1B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1839350" y="352425"/>
          <a:ext cx="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60613</xdr:colOff>
      <xdr:row>0</xdr:row>
      <xdr:rowOff>43295</xdr:rowOff>
    </xdr:from>
    <xdr:to>
      <xdr:col>0</xdr:col>
      <xdr:colOff>1671204</xdr:colOff>
      <xdr:row>2</xdr:row>
      <xdr:rowOff>16913</xdr:rowOff>
    </xdr:to>
    <xdr:pic>
      <xdr:nvPicPr>
        <xdr:cNvPr id="8" name="Picture 7">
          <a:extLst>
            <a:ext uri="{FF2B5EF4-FFF2-40B4-BE49-F238E27FC236}">
              <a16:creationId xmlns:a16="http://schemas.microsoft.com/office/drawing/2014/main" id="{00000000-0008-0000-1B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34801046" y="43295"/>
          <a:ext cx="1610591" cy="57975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600075</xdr:colOff>
      <xdr:row>7</xdr:row>
      <xdr:rowOff>76200</xdr:rowOff>
    </xdr:from>
    <xdr:to>
      <xdr:col>13</xdr:col>
      <xdr:colOff>9525</xdr:colOff>
      <xdr:row>29</xdr:row>
      <xdr:rowOff>76200</xdr:rowOff>
    </xdr:to>
    <xdr:graphicFrame macro="">
      <xdr:nvGraphicFramePr>
        <xdr:cNvPr id="18267395" name="Chart 3">
          <a:extLst>
            <a:ext uri="{FF2B5EF4-FFF2-40B4-BE49-F238E27FC236}">
              <a16:creationId xmlns:a16="http://schemas.microsoft.com/office/drawing/2014/main" id="{00000000-0008-0000-1C00-000003BD1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47625</xdr:colOff>
      <xdr:row>0</xdr:row>
      <xdr:rowOff>85725</xdr:rowOff>
    </xdr:from>
    <xdr:to>
      <xdr:col>2</xdr:col>
      <xdr:colOff>416084</xdr:colOff>
      <xdr:row>1</xdr:row>
      <xdr:rowOff>247650</xdr:rowOff>
    </xdr:to>
    <xdr:pic>
      <xdr:nvPicPr>
        <xdr:cNvPr id="5" name="Picture 4">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7279841" y="85725"/>
          <a:ext cx="1587659" cy="5715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34637</xdr:colOff>
      <xdr:row>0</xdr:row>
      <xdr:rowOff>43295</xdr:rowOff>
    </xdr:from>
    <xdr:to>
      <xdr:col>1</xdr:col>
      <xdr:colOff>744681</xdr:colOff>
      <xdr:row>2</xdr:row>
      <xdr:rowOff>29650</xdr:rowOff>
    </xdr:to>
    <xdr:pic>
      <xdr:nvPicPr>
        <xdr:cNvPr id="4" name="Picture 3">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36912955" y="43295"/>
          <a:ext cx="1428749" cy="48858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1</xdr:col>
      <xdr:colOff>19050</xdr:colOff>
      <xdr:row>8</xdr:row>
      <xdr:rowOff>28575</xdr:rowOff>
    </xdr:from>
    <xdr:to>
      <xdr:col>9</xdr:col>
      <xdr:colOff>19050</xdr:colOff>
      <xdr:row>23</xdr:row>
      <xdr:rowOff>104775</xdr:rowOff>
    </xdr:to>
    <xdr:graphicFrame macro="">
      <xdr:nvGraphicFramePr>
        <xdr:cNvPr id="17773856" name="Chart 3">
          <a:extLst>
            <a:ext uri="{FF2B5EF4-FFF2-40B4-BE49-F238E27FC236}">
              <a16:creationId xmlns:a16="http://schemas.microsoft.com/office/drawing/2014/main" id="{00000000-0008-0000-1E00-000020350F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2</xdr:col>
      <xdr:colOff>216476</xdr:colOff>
      <xdr:row>1</xdr:row>
      <xdr:rowOff>246127</xdr:rowOff>
    </xdr:to>
    <xdr:pic>
      <xdr:nvPicPr>
        <xdr:cNvPr id="5" name="Picture 4">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4427796" y="0"/>
          <a:ext cx="1428749" cy="48858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10</xdr:col>
      <xdr:colOff>1219200</xdr:colOff>
      <xdr:row>1</xdr:row>
      <xdr:rowOff>114300</xdr:rowOff>
    </xdr:from>
    <xdr:to>
      <xdr:col>10</xdr:col>
      <xdr:colOff>1219200</xdr:colOff>
      <xdr:row>2</xdr:row>
      <xdr:rowOff>257175</xdr:rowOff>
    </xdr:to>
    <xdr:pic>
      <xdr:nvPicPr>
        <xdr:cNvPr id="17847016" name="Picture 1">
          <a:extLst>
            <a:ext uri="{FF2B5EF4-FFF2-40B4-BE49-F238E27FC236}">
              <a16:creationId xmlns:a16="http://schemas.microsoft.com/office/drawing/2014/main" id="{00000000-0008-0000-1F00-0000E85210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513925" y="352425"/>
          <a:ext cx="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1219200</xdr:colOff>
      <xdr:row>1</xdr:row>
      <xdr:rowOff>114300</xdr:rowOff>
    </xdr:from>
    <xdr:to>
      <xdr:col>10</xdr:col>
      <xdr:colOff>1219200</xdr:colOff>
      <xdr:row>2</xdr:row>
      <xdr:rowOff>114300</xdr:rowOff>
    </xdr:to>
    <xdr:pic>
      <xdr:nvPicPr>
        <xdr:cNvPr id="17847018" name="Picture 1">
          <a:extLst>
            <a:ext uri="{FF2B5EF4-FFF2-40B4-BE49-F238E27FC236}">
              <a16:creationId xmlns:a16="http://schemas.microsoft.com/office/drawing/2014/main" id="{00000000-0008-0000-1F00-0000EA5210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513925" y="352425"/>
          <a:ext cx="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1219200</xdr:colOff>
      <xdr:row>1</xdr:row>
      <xdr:rowOff>114300</xdr:rowOff>
    </xdr:from>
    <xdr:to>
      <xdr:col>10</xdr:col>
      <xdr:colOff>1219200</xdr:colOff>
      <xdr:row>2</xdr:row>
      <xdr:rowOff>257175</xdr:rowOff>
    </xdr:to>
    <xdr:pic>
      <xdr:nvPicPr>
        <xdr:cNvPr id="7" name="Picture 1">
          <a:extLst>
            <a:ext uri="{FF2B5EF4-FFF2-40B4-BE49-F238E27FC236}">
              <a16:creationId xmlns:a16="http://schemas.microsoft.com/office/drawing/2014/main" id="{00000000-0008-0000-1F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1142725" y="352425"/>
          <a:ext cx="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1219200</xdr:colOff>
      <xdr:row>1</xdr:row>
      <xdr:rowOff>114300</xdr:rowOff>
    </xdr:from>
    <xdr:to>
      <xdr:col>10</xdr:col>
      <xdr:colOff>1219200</xdr:colOff>
      <xdr:row>2</xdr:row>
      <xdr:rowOff>114300</xdr:rowOff>
    </xdr:to>
    <xdr:pic>
      <xdr:nvPicPr>
        <xdr:cNvPr id="8" name="Picture 1">
          <a:extLst>
            <a:ext uri="{FF2B5EF4-FFF2-40B4-BE49-F238E27FC236}">
              <a16:creationId xmlns:a16="http://schemas.microsoft.com/office/drawing/2014/main" id="{00000000-0008-0000-1F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1142725" y="352425"/>
          <a:ext cx="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43294</xdr:colOff>
      <xdr:row>1</xdr:row>
      <xdr:rowOff>246127</xdr:rowOff>
    </xdr:to>
    <xdr:pic>
      <xdr:nvPicPr>
        <xdr:cNvPr id="10" name="Picture 9">
          <a:extLst>
            <a:ext uri="{FF2B5EF4-FFF2-40B4-BE49-F238E27FC236}">
              <a16:creationId xmlns:a16="http://schemas.microsoft.com/office/drawing/2014/main" id="{00000000-0008-0000-1F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1951296" y="0"/>
          <a:ext cx="1428749" cy="48858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1</xdr:col>
      <xdr:colOff>28575</xdr:colOff>
      <xdr:row>7</xdr:row>
      <xdr:rowOff>85725</xdr:rowOff>
    </xdr:from>
    <xdr:to>
      <xdr:col>13</xdr:col>
      <xdr:colOff>838200</xdr:colOff>
      <xdr:row>36</xdr:row>
      <xdr:rowOff>57150</xdr:rowOff>
    </xdr:to>
    <xdr:graphicFrame macro="">
      <xdr:nvGraphicFramePr>
        <xdr:cNvPr id="14845646" name="Chart 5">
          <a:extLst>
            <a:ext uri="{FF2B5EF4-FFF2-40B4-BE49-F238E27FC236}">
              <a16:creationId xmlns:a16="http://schemas.microsoft.com/office/drawing/2014/main" id="{00000000-0008-0000-2000-0000CE86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65942</xdr:colOff>
      <xdr:row>0</xdr:row>
      <xdr:rowOff>102577</xdr:rowOff>
    </xdr:from>
    <xdr:to>
      <xdr:col>2</xdr:col>
      <xdr:colOff>263768</xdr:colOff>
      <xdr:row>1</xdr:row>
      <xdr:rowOff>56294</xdr:rowOff>
    </xdr:to>
    <xdr:pic>
      <xdr:nvPicPr>
        <xdr:cNvPr id="5" name="Picture 4">
          <a:extLst>
            <a:ext uri="{FF2B5EF4-FFF2-40B4-BE49-F238E27FC236}">
              <a16:creationId xmlns:a16="http://schemas.microsoft.com/office/drawing/2014/main" id="{00000000-0008-0000-2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63091386" y="102577"/>
          <a:ext cx="1428749" cy="48858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1</xdr:col>
      <xdr:colOff>19050</xdr:colOff>
      <xdr:row>7</xdr:row>
      <xdr:rowOff>85725</xdr:rowOff>
    </xdr:from>
    <xdr:to>
      <xdr:col>14</xdr:col>
      <xdr:colOff>0</xdr:colOff>
      <xdr:row>36</xdr:row>
      <xdr:rowOff>66675</xdr:rowOff>
    </xdr:to>
    <xdr:graphicFrame macro="">
      <xdr:nvGraphicFramePr>
        <xdr:cNvPr id="17695012" name="Chart 4">
          <a:extLst>
            <a:ext uri="{FF2B5EF4-FFF2-40B4-BE49-F238E27FC236}">
              <a16:creationId xmlns:a16="http://schemas.microsoft.com/office/drawing/2014/main" id="{00000000-0008-0000-2100-000024010E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43295</xdr:colOff>
      <xdr:row>0</xdr:row>
      <xdr:rowOff>69271</xdr:rowOff>
    </xdr:from>
    <xdr:to>
      <xdr:col>2</xdr:col>
      <xdr:colOff>434288</xdr:colOff>
      <xdr:row>2</xdr:row>
      <xdr:rowOff>34636</xdr:rowOff>
    </xdr:to>
    <xdr:pic>
      <xdr:nvPicPr>
        <xdr:cNvPr id="5" name="Picture 4">
          <a:extLst>
            <a:ext uri="{FF2B5EF4-FFF2-40B4-BE49-F238E27FC236}">
              <a16:creationId xmlns:a16="http://schemas.microsoft.com/office/drawing/2014/main" id="{00000000-0008-0000-2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0235462" y="69271"/>
          <a:ext cx="1620584" cy="554183"/>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565602</xdr:colOff>
      <xdr:row>1</xdr:row>
      <xdr:rowOff>342899</xdr:rowOff>
    </xdr:to>
    <xdr:pic>
      <xdr:nvPicPr>
        <xdr:cNvPr id="4" name="Picture 3">
          <a:extLst>
            <a:ext uri="{FF2B5EF4-FFF2-40B4-BE49-F238E27FC236}">
              <a16:creationId xmlns:a16="http://schemas.microsoft.com/office/drawing/2014/main" id="{00000000-0008-0000-2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959123" y="0"/>
          <a:ext cx="1699077" cy="58102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1</xdr:col>
      <xdr:colOff>19050</xdr:colOff>
      <xdr:row>6</xdr:row>
      <xdr:rowOff>247650</xdr:rowOff>
    </xdr:from>
    <xdr:to>
      <xdr:col>13</xdr:col>
      <xdr:colOff>838200</xdr:colOff>
      <xdr:row>28</xdr:row>
      <xdr:rowOff>85725</xdr:rowOff>
    </xdr:to>
    <xdr:graphicFrame macro="">
      <xdr:nvGraphicFramePr>
        <xdr:cNvPr id="3" name="Chart 3">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2</xdr:col>
      <xdr:colOff>198436</xdr:colOff>
      <xdr:row>1</xdr:row>
      <xdr:rowOff>250457</xdr:rowOff>
    </xdr:to>
    <xdr:pic>
      <xdr:nvPicPr>
        <xdr:cNvPr id="5" name="Picture 4">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13624564" y="0"/>
          <a:ext cx="1428749" cy="48858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1</xdr:col>
      <xdr:colOff>38100</xdr:colOff>
      <xdr:row>6</xdr:row>
      <xdr:rowOff>257175</xdr:rowOff>
    </xdr:from>
    <xdr:to>
      <xdr:col>14</xdr:col>
      <xdr:colOff>0</xdr:colOff>
      <xdr:row>28</xdr:row>
      <xdr:rowOff>66675</xdr:rowOff>
    </xdr:to>
    <xdr:graphicFrame macro="">
      <xdr:nvGraphicFramePr>
        <xdr:cNvPr id="3" name="Chart 4">
          <a:extLst>
            <a:ext uri="{FF2B5EF4-FFF2-40B4-BE49-F238E27FC236}">
              <a16:creationId xmlns:a16="http://schemas.microsoft.com/office/drawing/2014/main" id="{00000000-0008-0000-2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38100</xdr:colOff>
      <xdr:row>0</xdr:row>
      <xdr:rowOff>47625</xdr:rowOff>
    </xdr:from>
    <xdr:to>
      <xdr:col>2</xdr:col>
      <xdr:colOff>508452</xdr:colOff>
      <xdr:row>2</xdr:row>
      <xdr:rowOff>9524</xdr:rowOff>
    </xdr:to>
    <xdr:pic>
      <xdr:nvPicPr>
        <xdr:cNvPr id="5" name="Picture 4">
          <a:extLst>
            <a:ext uri="{FF2B5EF4-FFF2-40B4-BE49-F238E27FC236}">
              <a16:creationId xmlns:a16="http://schemas.microsoft.com/office/drawing/2014/main" id="{00000000-0008-0000-2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8197123" y="47625"/>
          <a:ext cx="1699077" cy="5810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24\&#1575;&#1604;&#1580;&#1583;&#1575;&#1608;&#1604;%20&#1608;&#1575;&#1604;&#1585;&#1587;&#1608;&#1605;&#1575;&#1578;%20&#1575;&#1604;&#1576;&#1610;&#1575;&#1606;&#1610;&#1577;%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ؤشرات"/>
      <sheetName val="المؤشرات (2)"/>
      <sheetName val="الأعداد "/>
      <sheetName val="الأعداد 2"/>
      <sheetName val=" معدل المشاركة"/>
      <sheetName val="المؤشرات (3)"/>
      <sheetName val="2 2024"/>
      <sheetName val="1 2024"/>
      <sheetName val="4 2023"/>
      <sheetName val="3 2023"/>
      <sheetName val="2 2023  "/>
      <sheetName val="1 2023  "/>
      <sheetName val="4 2022  "/>
      <sheetName val="3 2022 "/>
      <sheetName val="2 2022 "/>
      <sheetName val="1 2022"/>
      <sheetName val="4 2021  "/>
      <sheetName val="3 2021  "/>
      <sheetName val="2 2021 "/>
      <sheetName val="1 2021"/>
      <sheetName val="2 2020 "/>
      <sheetName val="1 2020"/>
      <sheetName val="4 2019  "/>
      <sheetName val="3 2019  "/>
      <sheetName val="2 2019 "/>
      <sheetName val="1 2019"/>
      <sheetName val="4  2018"/>
      <sheetName val="3  2018"/>
      <sheetName val="2  2018"/>
      <sheetName val="1  2018"/>
      <sheetName val="4  2017"/>
      <sheetName val="3  2017"/>
      <sheetName val="2  2017"/>
      <sheetName val="1  2017"/>
      <sheetName val="4 2016"/>
      <sheetName val="3 2016"/>
      <sheetName val="2 2016"/>
      <sheetName val="1  2016"/>
      <sheetName val="4  2015"/>
      <sheetName val="3  2015"/>
      <sheetName val="2  2015"/>
      <sheetName val="1  2015"/>
    </sheetNames>
    <sheetDataSet>
      <sheetData sheetId="0"/>
      <sheetData sheetId="1"/>
      <sheetData sheetId="2"/>
      <sheetData sheetId="3">
        <row r="11">
          <cell r="O11" t="str">
            <v xml:space="preserve"> أرباع  2023  Quarters</v>
          </cell>
          <cell r="Q11" t="str">
            <v xml:space="preserve"> أرباع  2024  Quarters</v>
          </cell>
        </row>
        <row r="12">
          <cell r="O12" t="str">
            <v>Q3</v>
          </cell>
          <cell r="P12" t="str">
            <v>Q4</v>
          </cell>
          <cell r="Q12" t="str">
            <v>Q1</v>
          </cell>
          <cell r="R12" t="str">
            <v>Q2</v>
          </cell>
          <cell r="S12" t="str">
            <v>Q3</v>
          </cell>
          <cell r="T12" t="str">
            <v>Q4</v>
          </cell>
        </row>
        <row r="13">
          <cell r="N13" t="str">
            <v xml:space="preserve"> ذكور  Males</v>
          </cell>
          <cell r="O13">
            <v>71.8</v>
          </cell>
          <cell r="P13">
            <v>72.3</v>
          </cell>
          <cell r="Q13">
            <v>71.88</v>
          </cell>
          <cell r="R13">
            <v>71.88</v>
          </cell>
          <cell r="S13">
            <v>72.074852593796166</v>
          </cell>
          <cell r="T13">
            <v>72</v>
          </cell>
        </row>
        <row r="14">
          <cell r="N14" t="str">
            <v>إناث  Females</v>
          </cell>
          <cell r="O14">
            <v>28.2</v>
          </cell>
          <cell r="P14">
            <v>27.7</v>
          </cell>
          <cell r="Q14">
            <v>28.12</v>
          </cell>
          <cell r="R14">
            <v>28.12</v>
          </cell>
          <cell r="S14">
            <v>27.925147406203831</v>
          </cell>
          <cell r="T14">
            <v>28</v>
          </cell>
        </row>
        <row r="41">
          <cell r="O41" t="str">
            <v xml:space="preserve"> أرباع  2023  Quarters</v>
          </cell>
          <cell r="Q41" t="str">
            <v xml:space="preserve"> أرباع  2024  Quarters</v>
          </cell>
        </row>
        <row r="42">
          <cell r="O42" t="str">
            <v>Q3</v>
          </cell>
          <cell r="P42" t="str">
            <v>Q4</v>
          </cell>
          <cell r="Q42" t="str">
            <v>Q1</v>
          </cell>
          <cell r="R42" t="str">
            <v>Q2</v>
          </cell>
          <cell r="S42" t="str">
            <v>Q3</v>
          </cell>
          <cell r="T42" t="str">
            <v>Q4</v>
          </cell>
        </row>
        <row r="43">
          <cell r="N43" t="str">
            <v xml:space="preserve"> قطريون  Qatari</v>
          </cell>
          <cell r="O43">
            <v>5.7</v>
          </cell>
          <cell r="P43">
            <v>5.6</v>
          </cell>
          <cell r="Q43">
            <v>5.53</v>
          </cell>
          <cell r="R43">
            <v>5.7</v>
          </cell>
          <cell r="S43">
            <v>5.7</v>
          </cell>
          <cell r="T43">
            <v>5.6</v>
          </cell>
        </row>
        <row r="44">
          <cell r="N44" t="str">
            <v>غير قطريين  Non-Qatari</v>
          </cell>
          <cell r="O44">
            <v>94.3</v>
          </cell>
          <cell r="P44">
            <v>94.4</v>
          </cell>
          <cell r="Q44">
            <v>94.47</v>
          </cell>
          <cell r="R44">
            <v>94.3</v>
          </cell>
          <cell r="S44">
            <v>94.3</v>
          </cell>
          <cell r="T44">
            <v>94.4</v>
          </cell>
        </row>
        <row r="70">
          <cell r="O70" t="str">
            <v xml:space="preserve"> أرباع  2023  Quarters</v>
          </cell>
          <cell r="Q70" t="str">
            <v xml:space="preserve"> أرباع  2024  Quarters</v>
          </cell>
        </row>
        <row r="71">
          <cell r="O71" t="str">
            <v>Q3</v>
          </cell>
          <cell r="P71" t="str">
            <v>Q4</v>
          </cell>
          <cell r="Q71" t="str">
            <v>Q1</v>
          </cell>
          <cell r="R71" t="str">
            <v>Q2</v>
          </cell>
          <cell r="S71" t="str">
            <v>Q3</v>
          </cell>
          <cell r="T71" t="str">
            <v>Q4</v>
          </cell>
        </row>
        <row r="72">
          <cell r="N72" t="str">
            <v xml:space="preserve"> قطريون  Qatari</v>
          </cell>
          <cell r="O72">
            <v>34</v>
          </cell>
          <cell r="P72">
            <v>33.9</v>
          </cell>
          <cell r="Q72">
            <v>34</v>
          </cell>
          <cell r="R72">
            <v>34.200000000000003</v>
          </cell>
          <cell r="S72">
            <v>34.200000000000003</v>
          </cell>
          <cell r="T72">
            <v>34.200000000000003</v>
          </cell>
        </row>
        <row r="73">
          <cell r="N73" t="str">
            <v>غير قطريين  Non-Qatari</v>
          </cell>
          <cell r="O73">
            <v>66</v>
          </cell>
          <cell r="P73">
            <v>66.099999999999994</v>
          </cell>
          <cell r="Q73">
            <v>66</v>
          </cell>
          <cell r="R73">
            <v>65.8</v>
          </cell>
          <cell r="S73">
            <v>65.8</v>
          </cell>
          <cell r="T73">
            <v>65.8</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L53"/>
  <sheetViews>
    <sheetView rightToLeft="1" tabSelected="1" view="pageBreakPreview" zoomScaleSheetLayoutView="100" workbookViewId="0">
      <selection activeCell="AS23" sqref="AS23"/>
    </sheetView>
  </sheetViews>
  <sheetFormatPr defaultRowHeight="12.75" x14ac:dyDescent="0.2"/>
  <cols>
    <col min="1" max="1" width="2.7109375" customWidth="1"/>
    <col min="2" max="18" width="3.7109375" customWidth="1"/>
    <col min="19" max="20" width="1.28515625" customWidth="1"/>
    <col min="21" max="37" width="3.7109375" customWidth="1"/>
    <col min="38" max="38" width="2.7109375" customWidth="1"/>
  </cols>
  <sheetData>
    <row r="3" spans="1:38" ht="14.25" x14ac:dyDescent="0.2">
      <c r="A3" s="92"/>
      <c r="B3" s="92"/>
      <c r="C3" s="92"/>
      <c r="D3" s="92"/>
      <c r="E3" s="92"/>
      <c r="F3" s="92"/>
      <c r="G3" s="92"/>
      <c r="H3" s="92"/>
      <c r="I3" s="92"/>
      <c r="J3" s="92"/>
      <c r="K3" s="92"/>
      <c r="L3" s="92"/>
      <c r="M3" s="92"/>
      <c r="N3" s="92"/>
      <c r="O3" s="92"/>
      <c r="P3" s="92"/>
      <c r="Q3" s="92"/>
      <c r="R3" s="92"/>
      <c r="S3" s="93"/>
      <c r="T3" s="93"/>
      <c r="U3" s="94"/>
      <c r="V3" s="94"/>
      <c r="W3" s="94"/>
      <c r="X3" s="94"/>
      <c r="Y3" s="94"/>
      <c r="Z3" s="94"/>
      <c r="AA3" s="94"/>
      <c r="AB3" s="94"/>
      <c r="AC3" s="94"/>
      <c r="AD3" s="94"/>
      <c r="AE3" s="94"/>
      <c r="AF3" s="94"/>
      <c r="AG3" s="94"/>
      <c r="AH3" s="94"/>
      <c r="AI3" s="94"/>
      <c r="AJ3" s="94"/>
      <c r="AK3" s="94"/>
      <c r="AL3" s="94"/>
    </row>
    <row r="4" spans="1:38" ht="11.25" customHeight="1" x14ac:dyDescent="0.2">
      <c r="A4" s="92"/>
      <c r="B4" s="92"/>
      <c r="C4" s="92"/>
      <c r="D4" s="92"/>
      <c r="E4" s="92"/>
      <c r="F4" s="92"/>
      <c r="G4" s="92"/>
      <c r="H4" s="92"/>
      <c r="I4" s="92"/>
      <c r="J4" s="92"/>
      <c r="K4" s="92"/>
      <c r="L4" s="92"/>
      <c r="M4" s="92"/>
      <c r="N4" s="92"/>
      <c r="O4" s="92"/>
      <c r="P4" s="92"/>
      <c r="Q4" s="92"/>
      <c r="R4" s="92"/>
      <c r="S4" s="93"/>
      <c r="T4" s="93"/>
      <c r="U4" s="94"/>
      <c r="V4" s="94"/>
      <c r="W4" s="94"/>
      <c r="X4" s="94"/>
      <c r="Y4" s="94"/>
      <c r="Z4" s="94"/>
      <c r="AA4" s="94"/>
      <c r="AB4" s="94"/>
      <c r="AC4" s="94"/>
      <c r="AD4" s="94"/>
      <c r="AE4" s="94"/>
      <c r="AF4" s="94"/>
      <c r="AG4" s="94"/>
      <c r="AH4" s="94"/>
      <c r="AI4" s="94"/>
      <c r="AJ4" s="94"/>
      <c r="AK4" s="94"/>
      <c r="AL4" s="94"/>
    </row>
    <row r="5" spans="1:38" ht="15" customHeight="1" x14ac:dyDescent="0.2">
      <c r="A5" s="113"/>
      <c r="B5" s="123"/>
      <c r="C5" s="123"/>
      <c r="D5" s="123"/>
      <c r="E5" s="123"/>
      <c r="F5" s="123"/>
      <c r="G5" s="123"/>
      <c r="H5" s="123"/>
      <c r="I5" s="123"/>
      <c r="J5" s="123"/>
      <c r="K5" s="123"/>
      <c r="L5" s="123"/>
      <c r="M5" s="123"/>
      <c r="N5" s="123"/>
      <c r="O5" s="123"/>
      <c r="P5" s="123"/>
      <c r="Q5" s="123"/>
      <c r="R5" s="123"/>
      <c r="S5" s="93"/>
      <c r="T5" s="93"/>
      <c r="U5" s="118"/>
      <c r="V5" s="118"/>
      <c r="W5" s="118"/>
      <c r="X5" s="118"/>
      <c r="Y5" s="118"/>
      <c r="Z5" s="118"/>
      <c r="AA5" s="118"/>
      <c r="AB5" s="118"/>
      <c r="AC5" s="118"/>
      <c r="AD5" s="118"/>
      <c r="AE5" s="118"/>
      <c r="AF5" s="118"/>
      <c r="AG5" s="118"/>
      <c r="AH5" s="118"/>
      <c r="AI5" s="118"/>
      <c r="AJ5" s="118"/>
      <c r="AK5" s="118"/>
      <c r="AL5" s="114"/>
    </row>
    <row r="6" spans="1:38" ht="15" customHeight="1" x14ac:dyDescent="0.2">
      <c r="A6" s="113"/>
      <c r="B6" s="123"/>
      <c r="C6" s="123"/>
      <c r="D6" s="123"/>
      <c r="E6" s="123"/>
      <c r="F6" s="123"/>
      <c r="G6" s="123"/>
      <c r="H6" s="123"/>
      <c r="I6" s="123"/>
      <c r="J6" s="123"/>
      <c r="K6" s="123"/>
      <c r="L6" s="123"/>
      <c r="M6" s="123"/>
      <c r="N6" s="123"/>
      <c r="O6" s="123"/>
      <c r="P6" s="123"/>
      <c r="Q6" s="123"/>
      <c r="R6" s="123"/>
      <c r="S6" s="93"/>
      <c r="T6" s="93"/>
      <c r="U6" s="118"/>
      <c r="V6" s="118"/>
      <c r="W6" s="118"/>
      <c r="X6" s="118"/>
      <c r="Y6" s="118"/>
      <c r="Z6" s="118"/>
      <c r="AA6" s="118"/>
      <c r="AB6" s="118"/>
      <c r="AC6" s="118"/>
      <c r="AD6" s="118"/>
      <c r="AE6" s="118"/>
      <c r="AF6" s="118"/>
      <c r="AG6" s="118"/>
      <c r="AH6" s="118"/>
      <c r="AI6" s="118"/>
      <c r="AJ6" s="118"/>
      <c r="AK6" s="118"/>
      <c r="AL6" s="114"/>
    </row>
    <row r="7" spans="1:38" ht="15" customHeight="1" x14ac:dyDescent="0.2">
      <c r="A7" s="113"/>
      <c r="B7" s="123"/>
      <c r="C7" s="123"/>
      <c r="D7" s="123"/>
      <c r="E7" s="123"/>
      <c r="F7" s="123"/>
      <c r="G7" s="123"/>
      <c r="H7" s="123"/>
      <c r="I7" s="123"/>
      <c r="J7" s="123"/>
      <c r="K7" s="123"/>
      <c r="L7" s="123"/>
      <c r="M7" s="123"/>
      <c r="N7" s="123"/>
      <c r="O7" s="123"/>
      <c r="P7" s="123"/>
      <c r="Q7" s="123"/>
      <c r="R7" s="123"/>
      <c r="S7" s="93"/>
      <c r="T7" s="93"/>
      <c r="U7" s="118"/>
      <c r="V7" s="118"/>
      <c r="W7" s="118"/>
      <c r="X7" s="118"/>
      <c r="Y7" s="118"/>
      <c r="Z7" s="118"/>
      <c r="AA7" s="118"/>
      <c r="AB7" s="118"/>
      <c r="AC7" s="118"/>
      <c r="AD7" s="118"/>
      <c r="AE7" s="118"/>
      <c r="AF7" s="118"/>
      <c r="AG7" s="118"/>
      <c r="AH7" s="118"/>
      <c r="AI7" s="118"/>
      <c r="AJ7" s="118"/>
      <c r="AK7" s="118"/>
      <c r="AL7" s="114"/>
    </row>
    <row r="8" spans="1:38" ht="15" customHeight="1" x14ac:dyDescent="0.2">
      <c r="A8" s="113"/>
      <c r="B8" s="123"/>
      <c r="C8" s="123"/>
      <c r="D8" s="123"/>
      <c r="E8" s="123"/>
      <c r="F8" s="123"/>
      <c r="G8" s="123"/>
      <c r="H8" s="123"/>
      <c r="I8" s="123"/>
      <c r="J8" s="123"/>
      <c r="K8" s="123"/>
      <c r="L8" s="123"/>
      <c r="M8" s="123"/>
      <c r="N8" s="123"/>
      <c r="O8" s="123"/>
      <c r="P8" s="123"/>
      <c r="Q8" s="123"/>
      <c r="R8" s="123"/>
      <c r="S8" s="93"/>
      <c r="T8" s="93"/>
      <c r="U8" s="118"/>
      <c r="V8" s="118"/>
      <c r="W8" s="118"/>
      <c r="X8" s="118"/>
      <c r="Y8" s="118"/>
      <c r="Z8" s="118"/>
      <c r="AA8" s="118"/>
      <c r="AB8" s="118"/>
      <c r="AC8" s="118"/>
      <c r="AD8" s="118"/>
      <c r="AE8" s="118"/>
      <c r="AF8" s="118"/>
      <c r="AG8" s="118"/>
      <c r="AH8" s="118"/>
      <c r="AI8" s="118"/>
      <c r="AJ8" s="118"/>
      <c r="AK8" s="118"/>
      <c r="AL8" s="114"/>
    </row>
    <row r="9" spans="1:38" ht="15" customHeight="1" x14ac:dyDescent="0.2">
      <c r="A9" s="113"/>
      <c r="B9" s="123"/>
      <c r="C9" s="123"/>
      <c r="D9" s="123"/>
      <c r="E9" s="123"/>
      <c r="F9" s="123"/>
      <c r="G9" s="123"/>
      <c r="H9" s="123"/>
      <c r="I9" s="123"/>
      <c r="J9" s="123"/>
      <c r="K9" s="123"/>
      <c r="L9" s="123"/>
      <c r="M9" s="123"/>
      <c r="N9" s="123"/>
      <c r="O9" s="123"/>
      <c r="P9" s="123"/>
      <c r="Q9" s="123"/>
      <c r="R9" s="123"/>
      <c r="S9" s="93"/>
      <c r="T9" s="93"/>
      <c r="U9" s="118"/>
      <c r="V9" s="118"/>
      <c r="W9" s="118"/>
      <c r="X9" s="118"/>
      <c r="Y9" s="118"/>
      <c r="Z9" s="118"/>
      <c r="AA9" s="118"/>
      <c r="AB9" s="118"/>
      <c r="AC9" s="118"/>
      <c r="AD9" s="118"/>
      <c r="AE9" s="118"/>
      <c r="AF9" s="118"/>
      <c r="AG9" s="118"/>
      <c r="AH9" s="118"/>
      <c r="AI9" s="118"/>
      <c r="AJ9" s="118"/>
      <c r="AK9" s="118"/>
      <c r="AL9" s="114"/>
    </row>
    <row r="10" spans="1:38" ht="15" customHeight="1" x14ac:dyDescent="0.2">
      <c r="A10" s="113"/>
      <c r="B10" s="123"/>
      <c r="C10" s="123"/>
      <c r="D10" s="123"/>
      <c r="E10" s="123"/>
      <c r="F10" s="123"/>
      <c r="G10" s="123"/>
      <c r="H10" s="123"/>
      <c r="I10" s="123"/>
      <c r="J10" s="123"/>
      <c r="K10" s="123"/>
      <c r="L10" s="123"/>
      <c r="M10" s="123"/>
      <c r="N10" s="123"/>
      <c r="O10" s="123"/>
      <c r="P10" s="123"/>
      <c r="Q10" s="123"/>
      <c r="R10" s="123"/>
      <c r="S10" s="93"/>
      <c r="T10" s="93"/>
      <c r="U10" s="118"/>
      <c r="V10" s="118"/>
      <c r="W10" s="118"/>
      <c r="X10" s="118"/>
      <c r="Y10" s="118"/>
      <c r="Z10" s="118"/>
      <c r="AA10" s="118"/>
      <c r="AB10" s="118"/>
      <c r="AC10" s="118"/>
      <c r="AD10" s="118"/>
      <c r="AE10" s="118"/>
      <c r="AF10" s="118"/>
      <c r="AG10" s="118"/>
      <c r="AH10" s="118"/>
      <c r="AI10" s="118"/>
      <c r="AJ10" s="118"/>
      <c r="AK10" s="118"/>
      <c r="AL10" s="114"/>
    </row>
    <row r="11" spans="1:38" ht="15" customHeight="1" x14ac:dyDescent="0.2">
      <c r="A11" s="113"/>
      <c r="B11" s="123"/>
      <c r="C11" s="123"/>
      <c r="D11" s="123"/>
      <c r="E11" s="123"/>
      <c r="F11" s="123"/>
      <c r="G11" s="123"/>
      <c r="H11" s="123"/>
      <c r="I11" s="123"/>
      <c r="J11" s="123"/>
      <c r="K11" s="123"/>
      <c r="L11" s="123"/>
      <c r="M11" s="123"/>
      <c r="N11" s="123"/>
      <c r="O11" s="123"/>
      <c r="P11" s="123"/>
      <c r="Q11" s="123"/>
      <c r="R11" s="123"/>
      <c r="S11" s="93"/>
      <c r="T11" s="93"/>
      <c r="U11" s="118"/>
      <c r="V11" s="118"/>
      <c r="W11" s="118"/>
      <c r="X11" s="118"/>
      <c r="Y11" s="118"/>
      <c r="Z11" s="118"/>
      <c r="AA11" s="118"/>
      <c r="AB11" s="118"/>
      <c r="AC11" s="118"/>
      <c r="AD11" s="118"/>
      <c r="AE11" s="118"/>
      <c r="AF11" s="118"/>
      <c r="AG11" s="118"/>
      <c r="AH11" s="118"/>
      <c r="AI11" s="118"/>
      <c r="AJ11" s="118"/>
      <c r="AK11" s="118"/>
      <c r="AL11" s="114"/>
    </row>
    <row r="12" spans="1:38" ht="15" customHeight="1" x14ac:dyDescent="0.2">
      <c r="A12" s="113"/>
      <c r="B12" s="123"/>
      <c r="C12" s="123"/>
      <c r="D12" s="123"/>
      <c r="E12" s="123"/>
      <c r="F12" s="123"/>
      <c r="G12" s="123"/>
      <c r="H12" s="123"/>
      <c r="I12" s="123"/>
      <c r="J12" s="123"/>
      <c r="K12" s="123"/>
      <c r="L12" s="123"/>
      <c r="M12" s="123"/>
      <c r="N12" s="123"/>
      <c r="O12" s="123"/>
      <c r="P12" s="123"/>
      <c r="Q12" s="123"/>
      <c r="R12" s="123"/>
      <c r="S12" s="93"/>
      <c r="T12" s="93"/>
      <c r="U12" s="118"/>
      <c r="V12" s="118"/>
      <c r="W12" s="118"/>
      <c r="X12" s="118"/>
      <c r="Y12" s="118"/>
      <c r="Z12" s="118"/>
      <c r="AA12" s="118"/>
      <c r="AB12" s="118"/>
      <c r="AC12" s="118"/>
      <c r="AD12" s="118"/>
      <c r="AE12" s="118"/>
      <c r="AF12" s="118"/>
      <c r="AG12" s="118"/>
      <c r="AH12" s="118"/>
      <c r="AI12" s="118"/>
      <c r="AJ12" s="118"/>
      <c r="AK12" s="118"/>
      <c r="AL12" s="114"/>
    </row>
    <row r="13" spans="1:38" ht="15" customHeight="1" x14ac:dyDescent="0.2">
      <c r="A13" s="113"/>
      <c r="B13" s="123"/>
      <c r="C13" s="123"/>
      <c r="D13" s="123"/>
      <c r="E13" s="123"/>
      <c r="F13" s="123"/>
      <c r="G13" s="123"/>
      <c r="H13" s="123"/>
      <c r="I13" s="123"/>
      <c r="J13" s="123"/>
      <c r="K13" s="123"/>
      <c r="L13" s="123"/>
      <c r="M13" s="123"/>
      <c r="N13" s="123"/>
      <c r="O13" s="123"/>
      <c r="P13" s="123"/>
      <c r="Q13" s="123"/>
      <c r="R13" s="123"/>
      <c r="S13" s="93"/>
      <c r="T13" s="93"/>
      <c r="U13" s="118"/>
      <c r="V13" s="118"/>
      <c r="W13" s="118"/>
      <c r="X13" s="118"/>
      <c r="Y13" s="118"/>
      <c r="Z13" s="118"/>
      <c r="AA13" s="118"/>
      <c r="AB13" s="118"/>
      <c r="AC13" s="118"/>
      <c r="AD13" s="118"/>
      <c r="AE13" s="118"/>
      <c r="AF13" s="118"/>
      <c r="AG13" s="118"/>
      <c r="AH13" s="118"/>
      <c r="AI13" s="118"/>
      <c r="AJ13" s="118"/>
      <c r="AK13" s="118"/>
      <c r="AL13" s="114"/>
    </row>
    <row r="14" spans="1:38" ht="15" customHeight="1" x14ac:dyDescent="0.2">
      <c r="A14" s="113"/>
      <c r="B14" s="123"/>
      <c r="C14" s="123"/>
      <c r="D14" s="123"/>
      <c r="E14" s="408" t="s">
        <v>514</v>
      </c>
      <c r="F14" s="408"/>
      <c r="G14" s="408"/>
      <c r="H14" s="408"/>
      <c r="I14" s="408"/>
      <c r="J14" s="408"/>
      <c r="K14" s="408"/>
      <c r="L14" s="408"/>
      <c r="M14" s="408"/>
      <c r="N14" s="408"/>
      <c r="O14" s="408"/>
      <c r="P14" s="408"/>
      <c r="Q14" s="408"/>
      <c r="R14" s="408"/>
      <c r="S14" s="408"/>
      <c r="T14" s="408"/>
      <c r="U14" s="408"/>
      <c r="V14" s="408"/>
      <c r="W14" s="408"/>
      <c r="X14" s="408"/>
      <c r="Y14" s="408"/>
      <c r="Z14" s="408"/>
      <c r="AA14" s="408"/>
      <c r="AB14" s="408"/>
      <c r="AC14" s="408"/>
      <c r="AD14" s="408"/>
      <c r="AE14" s="408"/>
      <c r="AF14" s="408"/>
      <c r="AG14" s="408"/>
      <c r="AH14" s="408"/>
      <c r="AI14" s="118"/>
      <c r="AJ14" s="118"/>
      <c r="AK14" s="118"/>
      <c r="AL14" s="114"/>
    </row>
    <row r="15" spans="1:38" ht="15" customHeight="1" x14ac:dyDescent="0.2">
      <c r="A15" s="113"/>
      <c r="B15" s="123"/>
      <c r="C15" s="123"/>
      <c r="D15" s="123"/>
      <c r="E15" s="408"/>
      <c r="F15" s="408"/>
      <c r="G15" s="408"/>
      <c r="H15" s="408"/>
      <c r="I15" s="408"/>
      <c r="J15" s="408"/>
      <c r="K15" s="408"/>
      <c r="L15" s="408"/>
      <c r="M15" s="408"/>
      <c r="N15" s="408"/>
      <c r="O15" s="408"/>
      <c r="P15" s="408"/>
      <c r="Q15" s="408"/>
      <c r="R15" s="408"/>
      <c r="S15" s="408"/>
      <c r="T15" s="408"/>
      <c r="U15" s="408"/>
      <c r="V15" s="408"/>
      <c r="W15" s="408"/>
      <c r="X15" s="408"/>
      <c r="Y15" s="408"/>
      <c r="Z15" s="408"/>
      <c r="AA15" s="408"/>
      <c r="AB15" s="408"/>
      <c r="AC15" s="408"/>
      <c r="AD15" s="408"/>
      <c r="AE15" s="408"/>
      <c r="AF15" s="408"/>
      <c r="AG15" s="408"/>
      <c r="AH15" s="408"/>
      <c r="AI15" s="118"/>
      <c r="AJ15" s="118"/>
      <c r="AK15" s="118"/>
      <c r="AL15" s="114"/>
    </row>
    <row r="16" spans="1:38" ht="15" customHeight="1" x14ac:dyDescent="0.2">
      <c r="A16" s="113"/>
      <c r="B16" s="123"/>
      <c r="C16" s="123"/>
      <c r="D16" s="123"/>
      <c r="E16" s="408"/>
      <c r="F16" s="408"/>
      <c r="G16" s="408"/>
      <c r="H16" s="408"/>
      <c r="I16" s="408"/>
      <c r="J16" s="408"/>
      <c r="K16" s="408"/>
      <c r="L16" s="408"/>
      <c r="M16" s="408"/>
      <c r="N16" s="408"/>
      <c r="O16" s="408"/>
      <c r="P16" s="408"/>
      <c r="Q16" s="408"/>
      <c r="R16" s="408"/>
      <c r="S16" s="408"/>
      <c r="T16" s="408"/>
      <c r="U16" s="408"/>
      <c r="V16" s="408"/>
      <c r="W16" s="408"/>
      <c r="X16" s="408"/>
      <c r="Y16" s="408"/>
      <c r="Z16" s="408"/>
      <c r="AA16" s="408"/>
      <c r="AB16" s="408"/>
      <c r="AC16" s="408"/>
      <c r="AD16" s="408"/>
      <c r="AE16" s="408"/>
      <c r="AF16" s="408"/>
      <c r="AG16" s="408"/>
      <c r="AH16" s="408"/>
      <c r="AI16" s="118"/>
      <c r="AJ16" s="118"/>
      <c r="AK16" s="118"/>
      <c r="AL16" s="114"/>
    </row>
    <row r="17" spans="1:38" ht="15" customHeight="1" x14ac:dyDescent="0.2">
      <c r="A17" s="113"/>
      <c r="B17" s="123"/>
      <c r="C17" s="123"/>
      <c r="D17" s="123"/>
      <c r="E17" s="408"/>
      <c r="F17" s="408"/>
      <c r="G17" s="408"/>
      <c r="H17" s="408"/>
      <c r="I17" s="408"/>
      <c r="J17" s="408"/>
      <c r="K17" s="408"/>
      <c r="L17" s="408"/>
      <c r="M17" s="408"/>
      <c r="N17" s="408"/>
      <c r="O17" s="408"/>
      <c r="P17" s="408"/>
      <c r="Q17" s="408"/>
      <c r="R17" s="408"/>
      <c r="S17" s="408"/>
      <c r="T17" s="408"/>
      <c r="U17" s="408"/>
      <c r="V17" s="408"/>
      <c r="W17" s="408"/>
      <c r="X17" s="408"/>
      <c r="Y17" s="408"/>
      <c r="Z17" s="408"/>
      <c r="AA17" s="408"/>
      <c r="AB17" s="408"/>
      <c r="AC17" s="408"/>
      <c r="AD17" s="408"/>
      <c r="AE17" s="408"/>
      <c r="AF17" s="408"/>
      <c r="AG17" s="408"/>
      <c r="AH17" s="408"/>
      <c r="AI17" s="118"/>
      <c r="AJ17" s="118"/>
      <c r="AK17" s="118"/>
      <c r="AL17" s="114"/>
    </row>
    <row r="18" spans="1:38" ht="15" customHeight="1" x14ac:dyDescent="0.2">
      <c r="A18" s="113"/>
      <c r="B18" s="123"/>
      <c r="C18" s="123"/>
      <c r="D18" s="123"/>
      <c r="E18" s="408"/>
      <c r="F18" s="408"/>
      <c r="G18" s="408"/>
      <c r="H18" s="408"/>
      <c r="I18" s="408"/>
      <c r="J18" s="408"/>
      <c r="K18" s="408"/>
      <c r="L18" s="408"/>
      <c r="M18" s="408"/>
      <c r="N18" s="408"/>
      <c r="O18" s="408"/>
      <c r="P18" s="408"/>
      <c r="Q18" s="408"/>
      <c r="R18" s="408"/>
      <c r="S18" s="408"/>
      <c r="T18" s="408"/>
      <c r="U18" s="408"/>
      <c r="V18" s="408"/>
      <c r="W18" s="408"/>
      <c r="X18" s="408"/>
      <c r="Y18" s="408"/>
      <c r="Z18" s="408"/>
      <c r="AA18" s="408"/>
      <c r="AB18" s="408"/>
      <c r="AC18" s="408"/>
      <c r="AD18" s="408"/>
      <c r="AE18" s="408"/>
      <c r="AF18" s="408"/>
      <c r="AG18" s="408"/>
      <c r="AH18" s="408"/>
      <c r="AI18" s="118"/>
      <c r="AJ18" s="118"/>
      <c r="AK18" s="118"/>
      <c r="AL18" s="114"/>
    </row>
    <row r="19" spans="1:38" ht="15" customHeight="1" x14ac:dyDescent="0.2">
      <c r="A19" s="113"/>
      <c r="B19" s="123"/>
      <c r="C19" s="123"/>
      <c r="D19" s="123"/>
      <c r="E19" s="408"/>
      <c r="F19" s="408"/>
      <c r="G19" s="408"/>
      <c r="H19" s="408"/>
      <c r="I19" s="408"/>
      <c r="J19" s="408"/>
      <c r="K19" s="408"/>
      <c r="L19" s="408"/>
      <c r="M19" s="408"/>
      <c r="N19" s="408"/>
      <c r="O19" s="408"/>
      <c r="P19" s="408"/>
      <c r="Q19" s="408"/>
      <c r="R19" s="408"/>
      <c r="S19" s="408"/>
      <c r="T19" s="408"/>
      <c r="U19" s="408"/>
      <c r="V19" s="408"/>
      <c r="W19" s="408"/>
      <c r="X19" s="408"/>
      <c r="Y19" s="408"/>
      <c r="Z19" s="408"/>
      <c r="AA19" s="408"/>
      <c r="AB19" s="408"/>
      <c r="AC19" s="408"/>
      <c r="AD19" s="408"/>
      <c r="AE19" s="408"/>
      <c r="AF19" s="408"/>
      <c r="AG19" s="408"/>
      <c r="AH19" s="408"/>
      <c r="AI19" s="118"/>
      <c r="AJ19" s="118"/>
      <c r="AK19" s="118"/>
      <c r="AL19" s="114"/>
    </row>
    <row r="20" spans="1:38" ht="15" customHeight="1" x14ac:dyDescent="0.2">
      <c r="A20" s="113"/>
      <c r="B20" s="123"/>
      <c r="C20" s="123"/>
      <c r="D20" s="123"/>
      <c r="E20" s="408"/>
      <c r="F20" s="408"/>
      <c r="G20" s="408"/>
      <c r="H20" s="408"/>
      <c r="I20" s="408"/>
      <c r="J20" s="408"/>
      <c r="K20" s="408"/>
      <c r="L20" s="408"/>
      <c r="M20" s="408"/>
      <c r="N20" s="408"/>
      <c r="O20" s="408"/>
      <c r="P20" s="408"/>
      <c r="Q20" s="408"/>
      <c r="R20" s="408"/>
      <c r="S20" s="408"/>
      <c r="T20" s="408"/>
      <c r="U20" s="408"/>
      <c r="V20" s="408"/>
      <c r="W20" s="408"/>
      <c r="X20" s="408"/>
      <c r="Y20" s="408"/>
      <c r="Z20" s="408"/>
      <c r="AA20" s="408"/>
      <c r="AB20" s="408"/>
      <c r="AC20" s="408"/>
      <c r="AD20" s="408"/>
      <c r="AE20" s="408"/>
      <c r="AF20" s="408"/>
      <c r="AG20" s="408"/>
      <c r="AH20" s="408"/>
      <c r="AI20" s="118"/>
      <c r="AJ20" s="118"/>
      <c r="AK20" s="118"/>
      <c r="AL20" s="114"/>
    </row>
    <row r="21" spans="1:38" ht="15" customHeight="1" x14ac:dyDescent="0.2">
      <c r="A21" s="113"/>
      <c r="B21" s="123"/>
      <c r="C21" s="123"/>
      <c r="D21" s="123"/>
      <c r="E21" s="408"/>
      <c r="F21" s="408"/>
      <c r="G21" s="408"/>
      <c r="H21" s="408"/>
      <c r="I21" s="408"/>
      <c r="J21" s="408"/>
      <c r="K21" s="408"/>
      <c r="L21" s="408"/>
      <c r="M21" s="408"/>
      <c r="N21" s="408"/>
      <c r="O21" s="408"/>
      <c r="P21" s="408"/>
      <c r="Q21" s="408"/>
      <c r="R21" s="408"/>
      <c r="S21" s="408"/>
      <c r="T21" s="408"/>
      <c r="U21" s="408"/>
      <c r="V21" s="408"/>
      <c r="W21" s="408"/>
      <c r="X21" s="408"/>
      <c r="Y21" s="408"/>
      <c r="Z21" s="408"/>
      <c r="AA21" s="408"/>
      <c r="AB21" s="408"/>
      <c r="AC21" s="408"/>
      <c r="AD21" s="408"/>
      <c r="AE21" s="408"/>
      <c r="AF21" s="408"/>
      <c r="AG21" s="408"/>
      <c r="AH21" s="408"/>
      <c r="AI21" s="118"/>
      <c r="AJ21" s="118"/>
      <c r="AK21" s="118"/>
      <c r="AL21" s="114"/>
    </row>
    <row r="22" spans="1:38" ht="15" customHeight="1" x14ac:dyDescent="0.2">
      <c r="A22" s="113"/>
      <c r="B22" s="123"/>
      <c r="C22" s="123"/>
      <c r="D22" s="123"/>
      <c r="E22" s="408"/>
      <c r="F22" s="408"/>
      <c r="G22" s="408"/>
      <c r="H22" s="408"/>
      <c r="I22" s="408"/>
      <c r="J22" s="408"/>
      <c r="K22" s="408"/>
      <c r="L22" s="408"/>
      <c r="M22" s="408"/>
      <c r="N22" s="408"/>
      <c r="O22" s="408"/>
      <c r="P22" s="408"/>
      <c r="Q22" s="408"/>
      <c r="R22" s="408"/>
      <c r="S22" s="408"/>
      <c r="T22" s="408"/>
      <c r="U22" s="408"/>
      <c r="V22" s="408"/>
      <c r="W22" s="408"/>
      <c r="X22" s="408"/>
      <c r="Y22" s="408"/>
      <c r="Z22" s="408"/>
      <c r="AA22" s="408"/>
      <c r="AB22" s="408"/>
      <c r="AC22" s="408"/>
      <c r="AD22" s="408"/>
      <c r="AE22" s="408"/>
      <c r="AF22" s="408"/>
      <c r="AG22" s="408"/>
      <c r="AH22" s="408"/>
      <c r="AI22" s="118"/>
      <c r="AJ22" s="118"/>
      <c r="AK22" s="118"/>
      <c r="AL22" s="114"/>
    </row>
    <row r="23" spans="1:38" ht="15" customHeight="1" x14ac:dyDescent="0.2">
      <c r="A23" s="113"/>
      <c r="B23" s="123"/>
      <c r="C23" s="123"/>
      <c r="D23" s="123"/>
      <c r="E23" s="409" t="s">
        <v>515</v>
      </c>
      <c r="F23" s="410"/>
      <c r="G23" s="410"/>
      <c r="H23" s="410"/>
      <c r="I23" s="410"/>
      <c r="J23" s="410"/>
      <c r="K23" s="410"/>
      <c r="L23" s="410"/>
      <c r="M23" s="410"/>
      <c r="N23" s="410"/>
      <c r="O23" s="410"/>
      <c r="P23" s="410"/>
      <c r="Q23" s="410"/>
      <c r="R23" s="410"/>
      <c r="S23" s="410"/>
      <c r="T23" s="410"/>
      <c r="U23" s="410"/>
      <c r="V23" s="410"/>
      <c r="W23" s="410"/>
      <c r="X23" s="410"/>
      <c r="Y23" s="410"/>
      <c r="Z23" s="410"/>
      <c r="AA23" s="410"/>
      <c r="AB23" s="410"/>
      <c r="AC23" s="410"/>
      <c r="AD23" s="410"/>
      <c r="AE23" s="410"/>
      <c r="AF23" s="410"/>
      <c r="AG23" s="410"/>
      <c r="AH23" s="410"/>
      <c r="AI23" s="118"/>
      <c r="AJ23" s="118"/>
      <c r="AK23" s="118"/>
      <c r="AL23" s="114"/>
    </row>
    <row r="24" spans="1:38" ht="15" customHeight="1" x14ac:dyDescent="0.2">
      <c r="A24" s="113"/>
      <c r="B24" s="123"/>
      <c r="C24" s="123"/>
      <c r="D24" s="123"/>
      <c r="E24" s="410"/>
      <c r="F24" s="410"/>
      <c r="G24" s="410"/>
      <c r="H24" s="410"/>
      <c r="I24" s="410"/>
      <c r="J24" s="410"/>
      <c r="K24" s="410"/>
      <c r="L24" s="410"/>
      <c r="M24" s="410"/>
      <c r="N24" s="410"/>
      <c r="O24" s="410"/>
      <c r="P24" s="410"/>
      <c r="Q24" s="410"/>
      <c r="R24" s="410"/>
      <c r="S24" s="410"/>
      <c r="T24" s="410"/>
      <c r="U24" s="410"/>
      <c r="V24" s="410"/>
      <c r="W24" s="410"/>
      <c r="X24" s="410"/>
      <c r="Y24" s="410"/>
      <c r="Z24" s="410"/>
      <c r="AA24" s="410"/>
      <c r="AB24" s="410"/>
      <c r="AC24" s="410"/>
      <c r="AD24" s="410"/>
      <c r="AE24" s="410"/>
      <c r="AF24" s="410"/>
      <c r="AG24" s="410"/>
      <c r="AH24" s="410"/>
      <c r="AI24" s="118"/>
      <c r="AJ24" s="118"/>
      <c r="AK24" s="118"/>
      <c r="AL24" s="114"/>
    </row>
    <row r="25" spans="1:38" ht="15" customHeight="1" x14ac:dyDescent="0.2">
      <c r="A25" s="113"/>
      <c r="B25" s="123"/>
      <c r="C25" s="123"/>
      <c r="D25" s="123"/>
      <c r="E25" s="410"/>
      <c r="F25" s="410"/>
      <c r="G25" s="410"/>
      <c r="H25" s="410"/>
      <c r="I25" s="410"/>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118"/>
      <c r="AJ25" s="118"/>
      <c r="AK25" s="118"/>
      <c r="AL25" s="114"/>
    </row>
    <row r="26" spans="1:38" ht="15" customHeight="1" x14ac:dyDescent="0.2">
      <c r="A26" s="113"/>
      <c r="B26" s="123"/>
      <c r="C26" s="123"/>
      <c r="D26" s="123"/>
      <c r="E26" s="410"/>
      <c r="F26" s="410"/>
      <c r="G26" s="410"/>
      <c r="H26" s="410"/>
      <c r="I26" s="410"/>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118"/>
      <c r="AJ26" s="118"/>
      <c r="AK26" s="118"/>
      <c r="AL26" s="114"/>
    </row>
    <row r="27" spans="1:38" ht="15" customHeight="1" x14ac:dyDescent="0.2">
      <c r="A27" s="113"/>
      <c r="B27" s="123"/>
      <c r="C27" s="123"/>
      <c r="D27" s="123"/>
      <c r="E27" s="410"/>
      <c r="F27" s="410"/>
      <c r="G27" s="410"/>
      <c r="H27" s="410"/>
      <c r="I27" s="410"/>
      <c r="J27" s="410"/>
      <c r="K27" s="410"/>
      <c r="L27" s="410"/>
      <c r="M27" s="410"/>
      <c r="N27" s="410"/>
      <c r="O27" s="410"/>
      <c r="P27" s="410"/>
      <c r="Q27" s="410"/>
      <c r="R27" s="410"/>
      <c r="S27" s="410"/>
      <c r="T27" s="410"/>
      <c r="U27" s="410"/>
      <c r="V27" s="410"/>
      <c r="W27" s="410"/>
      <c r="X27" s="410"/>
      <c r="Y27" s="410"/>
      <c r="Z27" s="410"/>
      <c r="AA27" s="410"/>
      <c r="AB27" s="410"/>
      <c r="AC27" s="410"/>
      <c r="AD27" s="410"/>
      <c r="AE27" s="410"/>
      <c r="AF27" s="410"/>
      <c r="AG27" s="410"/>
      <c r="AH27" s="410"/>
      <c r="AI27" s="118"/>
      <c r="AJ27" s="118"/>
      <c r="AK27" s="118"/>
      <c r="AL27" s="114"/>
    </row>
    <row r="28" spans="1:38" ht="15" customHeight="1" x14ac:dyDescent="0.2">
      <c r="A28" s="113"/>
      <c r="B28" s="123"/>
      <c r="C28" s="123"/>
      <c r="D28" s="123"/>
      <c r="E28" s="410"/>
      <c r="F28" s="410"/>
      <c r="G28" s="410"/>
      <c r="H28" s="410"/>
      <c r="I28" s="410"/>
      <c r="J28" s="410"/>
      <c r="K28" s="410"/>
      <c r="L28" s="410"/>
      <c r="M28" s="410"/>
      <c r="N28" s="410"/>
      <c r="O28" s="410"/>
      <c r="P28" s="410"/>
      <c r="Q28" s="410"/>
      <c r="R28" s="410"/>
      <c r="S28" s="410"/>
      <c r="T28" s="410"/>
      <c r="U28" s="410"/>
      <c r="V28" s="410"/>
      <c r="W28" s="410"/>
      <c r="X28" s="410"/>
      <c r="Y28" s="410"/>
      <c r="Z28" s="410"/>
      <c r="AA28" s="410"/>
      <c r="AB28" s="410"/>
      <c r="AC28" s="410"/>
      <c r="AD28" s="410"/>
      <c r="AE28" s="410"/>
      <c r="AF28" s="410"/>
      <c r="AG28" s="410"/>
      <c r="AH28" s="410"/>
      <c r="AI28" s="118"/>
      <c r="AJ28" s="118"/>
      <c r="AK28" s="118"/>
      <c r="AL28" s="114"/>
    </row>
    <row r="29" spans="1:38" ht="15" customHeight="1" x14ac:dyDescent="0.2">
      <c r="A29" s="113"/>
      <c r="B29" s="123"/>
      <c r="C29" s="123"/>
      <c r="D29" s="123"/>
      <c r="E29" s="410"/>
      <c r="F29" s="410"/>
      <c r="G29" s="410"/>
      <c r="H29" s="410"/>
      <c r="I29" s="410"/>
      <c r="J29" s="410"/>
      <c r="K29" s="410"/>
      <c r="L29" s="410"/>
      <c r="M29" s="410"/>
      <c r="N29" s="410"/>
      <c r="O29" s="410"/>
      <c r="P29" s="410"/>
      <c r="Q29" s="410"/>
      <c r="R29" s="410"/>
      <c r="S29" s="410"/>
      <c r="T29" s="410"/>
      <c r="U29" s="410"/>
      <c r="V29" s="410"/>
      <c r="W29" s="410"/>
      <c r="X29" s="410"/>
      <c r="Y29" s="410"/>
      <c r="Z29" s="410"/>
      <c r="AA29" s="410"/>
      <c r="AB29" s="410"/>
      <c r="AC29" s="410"/>
      <c r="AD29" s="410"/>
      <c r="AE29" s="410"/>
      <c r="AF29" s="410"/>
      <c r="AG29" s="410"/>
      <c r="AH29" s="410"/>
      <c r="AI29" s="118"/>
      <c r="AJ29" s="118"/>
      <c r="AK29" s="118"/>
      <c r="AL29" s="114"/>
    </row>
    <row r="30" spans="1:38" ht="15" customHeight="1" x14ac:dyDescent="0.2">
      <c r="A30" s="113"/>
      <c r="B30" s="123"/>
      <c r="C30" s="123"/>
      <c r="D30" s="123"/>
      <c r="E30" s="410"/>
      <c r="F30" s="410"/>
      <c r="G30" s="410"/>
      <c r="H30" s="410"/>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118"/>
      <c r="AJ30" s="118"/>
      <c r="AK30" s="118"/>
      <c r="AL30" s="114"/>
    </row>
    <row r="31" spans="1:38" ht="15" customHeight="1" x14ac:dyDescent="0.2">
      <c r="A31" s="113"/>
      <c r="B31" s="123"/>
      <c r="C31" s="123"/>
      <c r="D31" s="123"/>
      <c r="E31" s="123"/>
      <c r="F31" s="123"/>
      <c r="G31" s="123"/>
      <c r="H31" s="123"/>
      <c r="I31" s="123"/>
      <c r="J31" s="123"/>
      <c r="K31" s="123"/>
      <c r="L31" s="123"/>
      <c r="M31" s="123"/>
      <c r="N31" s="123"/>
      <c r="O31" s="123"/>
      <c r="P31" s="123"/>
      <c r="Q31" s="123"/>
      <c r="R31" s="123"/>
      <c r="S31" s="93"/>
      <c r="T31" s="93"/>
      <c r="U31" s="118"/>
      <c r="V31" s="118"/>
      <c r="W31" s="118"/>
      <c r="X31" s="118"/>
      <c r="Y31" s="118"/>
      <c r="Z31" s="118"/>
      <c r="AA31" s="118"/>
      <c r="AB31" s="118"/>
      <c r="AC31" s="118"/>
      <c r="AD31" s="118"/>
      <c r="AE31" s="118"/>
      <c r="AF31" s="118"/>
      <c r="AG31" s="118"/>
      <c r="AH31" s="118"/>
      <c r="AI31" s="118"/>
      <c r="AJ31" s="118"/>
      <c r="AK31" s="118"/>
      <c r="AL31" s="114"/>
    </row>
    <row r="32" spans="1:38" ht="15" customHeight="1" x14ac:dyDescent="0.2">
      <c r="A32" s="113"/>
      <c r="B32" s="123"/>
      <c r="C32" s="123"/>
      <c r="D32" s="123"/>
      <c r="E32" s="123"/>
      <c r="F32" s="123"/>
      <c r="G32" s="123"/>
      <c r="H32" s="123"/>
      <c r="I32" s="123"/>
      <c r="J32" s="123"/>
      <c r="K32" s="123"/>
      <c r="L32" s="123"/>
      <c r="M32" s="123"/>
      <c r="N32" s="123"/>
      <c r="O32" s="123"/>
      <c r="P32" s="123"/>
      <c r="Q32" s="123"/>
      <c r="R32" s="123"/>
      <c r="S32" s="93"/>
      <c r="T32" s="93"/>
      <c r="U32" s="118"/>
      <c r="V32" s="118"/>
      <c r="W32" s="118"/>
      <c r="X32" s="118"/>
      <c r="Y32" s="118"/>
      <c r="Z32" s="118"/>
      <c r="AA32" s="118"/>
      <c r="AB32" s="118"/>
      <c r="AC32" s="118"/>
      <c r="AD32" s="118"/>
      <c r="AE32" s="118"/>
      <c r="AF32" s="118"/>
      <c r="AG32" s="118"/>
      <c r="AH32" s="118"/>
      <c r="AI32" s="118"/>
      <c r="AJ32" s="118"/>
      <c r="AK32" s="118"/>
      <c r="AL32" s="114"/>
    </row>
    <row r="33" spans="1:38" ht="15" customHeight="1" x14ac:dyDescent="0.2">
      <c r="A33" s="113"/>
      <c r="B33" s="123"/>
      <c r="C33" s="123"/>
      <c r="D33" s="123"/>
      <c r="E33" s="123"/>
      <c r="F33" s="123"/>
      <c r="G33" s="123"/>
      <c r="H33" s="123"/>
      <c r="I33" s="123"/>
      <c r="J33" s="123"/>
      <c r="K33" s="123"/>
      <c r="L33" s="123"/>
      <c r="M33" s="123"/>
      <c r="N33" s="123"/>
      <c r="O33" s="123"/>
      <c r="P33" s="123"/>
      <c r="Q33" s="123"/>
      <c r="R33" s="123"/>
      <c r="S33" s="93"/>
      <c r="T33" s="93"/>
      <c r="U33" s="118"/>
      <c r="V33" s="118"/>
      <c r="W33" s="118"/>
      <c r="X33" s="118"/>
      <c r="Y33" s="118"/>
      <c r="Z33" s="118"/>
      <c r="AA33" s="118"/>
      <c r="AB33" s="118"/>
      <c r="AC33" s="118"/>
      <c r="AD33" s="118"/>
      <c r="AE33" s="118"/>
      <c r="AF33" s="118"/>
      <c r="AG33" s="118"/>
      <c r="AH33" s="118"/>
      <c r="AI33" s="118"/>
      <c r="AJ33" s="118"/>
      <c r="AK33" s="118"/>
      <c r="AL33" s="114"/>
    </row>
    <row r="34" spans="1:38" ht="15" customHeight="1" x14ac:dyDescent="0.2">
      <c r="A34" s="113"/>
      <c r="B34" s="123"/>
      <c r="C34" s="123"/>
      <c r="D34" s="123"/>
      <c r="E34" s="123"/>
      <c r="F34" s="123"/>
      <c r="G34" s="123"/>
      <c r="H34" s="123"/>
      <c r="I34" s="123"/>
      <c r="J34" s="123"/>
      <c r="K34" s="123"/>
      <c r="L34" s="123"/>
      <c r="M34" s="123"/>
      <c r="N34" s="123"/>
      <c r="O34" s="123"/>
      <c r="P34" s="123"/>
      <c r="Q34" s="123"/>
      <c r="R34" s="123"/>
      <c r="S34" s="93"/>
      <c r="T34" s="93"/>
      <c r="U34" s="118"/>
      <c r="V34" s="118"/>
      <c r="W34" s="118"/>
      <c r="X34" s="118"/>
      <c r="Y34" s="118"/>
      <c r="Z34" s="118"/>
      <c r="AA34" s="118"/>
      <c r="AB34" s="118"/>
      <c r="AC34" s="118"/>
      <c r="AD34" s="118"/>
      <c r="AE34" s="118"/>
      <c r="AF34" s="118"/>
      <c r="AG34" s="118"/>
      <c r="AH34" s="118"/>
      <c r="AI34" s="118"/>
      <c r="AJ34" s="118"/>
      <c r="AK34" s="118"/>
      <c r="AL34" s="114"/>
    </row>
    <row r="35" spans="1:38" ht="15" customHeight="1" x14ac:dyDescent="0.2">
      <c r="A35" s="113"/>
      <c r="B35" s="123"/>
      <c r="C35" s="123"/>
      <c r="D35" s="123"/>
      <c r="E35" s="123"/>
      <c r="F35" s="123"/>
      <c r="G35" s="123"/>
      <c r="H35" s="123"/>
      <c r="I35" s="123"/>
      <c r="J35" s="123"/>
      <c r="K35" s="123"/>
      <c r="L35" s="123"/>
      <c r="M35" s="123"/>
      <c r="N35" s="123"/>
      <c r="O35" s="123"/>
      <c r="P35" s="123"/>
      <c r="Q35" s="123"/>
      <c r="R35" s="123"/>
      <c r="S35" s="93"/>
      <c r="T35" s="93"/>
      <c r="U35" s="118"/>
      <c r="V35" s="118"/>
      <c r="W35" s="118"/>
      <c r="X35" s="118"/>
      <c r="Y35" s="118"/>
      <c r="Z35" s="118"/>
      <c r="AA35" s="118"/>
      <c r="AB35" s="118"/>
      <c r="AC35" s="118"/>
      <c r="AD35" s="118"/>
      <c r="AE35" s="118"/>
      <c r="AF35" s="118"/>
      <c r="AG35" s="118"/>
      <c r="AH35" s="118"/>
      <c r="AI35" s="118"/>
      <c r="AJ35" s="118"/>
      <c r="AK35" s="118"/>
      <c r="AL35" s="114"/>
    </row>
    <row r="36" spans="1:38" ht="15" customHeight="1" x14ac:dyDescent="0.2">
      <c r="A36" s="113"/>
      <c r="B36" s="123"/>
      <c r="C36" s="123"/>
      <c r="D36" s="123"/>
      <c r="E36" s="123"/>
      <c r="F36" s="123"/>
      <c r="G36" s="123"/>
      <c r="H36" s="123"/>
      <c r="I36" s="123"/>
      <c r="J36" s="123"/>
      <c r="K36" s="123"/>
      <c r="L36" s="123"/>
      <c r="M36" s="123"/>
      <c r="N36" s="123"/>
      <c r="O36" s="123"/>
      <c r="P36" s="123"/>
      <c r="Q36" s="123"/>
      <c r="R36" s="123"/>
      <c r="S36" s="93"/>
      <c r="T36" s="93"/>
      <c r="U36" s="118"/>
      <c r="V36" s="118"/>
      <c r="W36" s="118"/>
      <c r="X36" s="118"/>
      <c r="Y36" s="118"/>
      <c r="Z36" s="118"/>
      <c r="AA36" s="118"/>
      <c r="AB36" s="118"/>
      <c r="AC36" s="118"/>
      <c r="AD36" s="118"/>
      <c r="AE36" s="118"/>
      <c r="AF36" s="118"/>
      <c r="AG36" s="118"/>
      <c r="AH36" s="118"/>
      <c r="AI36" s="118"/>
      <c r="AJ36" s="118"/>
      <c r="AK36" s="118"/>
      <c r="AL36" s="114"/>
    </row>
    <row r="37" spans="1:38" ht="15" customHeight="1" x14ac:dyDescent="0.2">
      <c r="A37" s="113"/>
      <c r="B37" s="123"/>
      <c r="C37" s="123"/>
      <c r="D37" s="123"/>
      <c r="E37" s="123"/>
      <c r="F37" s="123"/>
      <c r="G37" s="123"/>
      <c r="H37" s="123"/>
      <c r="I37" s="123"/>
      <c r="J37" s="123"/>
      <c r="K37" s="123"/>
      <c r="L37" s="123"/>
      <c r="M37" s="123"/>
      <c r="N37" s="123"/>
      <c r="O37" s="123"/>
      <c r="P37" s="123"/>
      <c r="Q37" s="123"/>
      <c r="R37" s="123"/>
      <c r="S37" s="93"/>
      <c r="T37" s="93"/>
      <c r="U37" s="118"/>
      <c r="V37" s="118"/>
      <c r="W37" s="118"/>
      <c r="X37" s="118"/>
      <c r="Y37" s="118"/>
      <c r="Z37" s="118"/>
      <c r="AA37" s="118"/>
      <c r="AB37" s="118"/>
      <c r="AC37" s="118"/>
      <c r="AD37" s="118"/>
      <c r="AE37" s="118"/>
      <c r="AF37" s="118"/>
      <c r="AG37" s="118"/>
      <c r="AH37" s="118"/>
      <c r="AI37" s="118"/>
      <c r="AJ37" s="118"/>
      <c r="AK37" s="118"/>
      <c r="AL37" s="114"/>
    </row>
    <row r="38" spans="1:38" ht="15" customHeight="1" x14ac:dyDescent="0.2">
      <c r="A38" s="113"/>
      <c r="B38" s="123"/>
      <c r="C38" s="123"/>
      <c r="D38" s="123"/>
      <c r="E38" s="123"/>
      <c r="F38" s="123"/>
      <c r="G38" s="123"/>
      <c r="H38" s="123"/>
      <c r="I38" s="123"/>
      <c r="J38" s="123"/>
      <c r="K38" s="123"/>
      <c r="L38" s="123"/>
      <c r="M38" s="123"/>
      <c r="N38" s="123"/>
      <c r="O38" s="123"/>
      <c r="P38" s="123"/>
      <c r="Q38" s="123"/>
      <c r="R38" s="123"/>
      <c r="S38" s="93"/>
      <c r="T38" s="93"/>
      <c r="U38" s="118"/>
      <c r="V38" s="118"/>
      <c r="W38" s="118"/>
      <c r="X38" s="118"/>
      <c r="Y38" s="118"/>
      <c r="Z38" s="118"/>
      <c r="AA38" s="118"/>
      <c r="AB38" s="118"/>
      <c r="AC38" s="118"/>
      <c r="AD38" s="118"/>
      <c r="AE38" s="118"/>
      <c r="AF38" s="118"/>
      <c r="AG38" s="118"/>
      <c r="AH38" s="118"/>
      <c r="AI38" s="118"/>
      <c r="AJ38" s="118"/>
      <c r="AK38" s="118"/>
      <c r="AL38" s="114"/>
    </row>
    <row r="39" spans="1:38" ht="15" customHeight="1" x14ac:dyDescent="0.2">
      <c r="A39" s="113"/>
      <c r="B39" s="123"/>
      <c r="C39" s="123"/>
      <c r="D39" s="123"/>
      <c r="E39" s="123"/>
      <c r="F39" s="123"/>
      <c r="G39" s="123"/>
      <c r="H39" s="123"/>
      <c r="I39" s="123"/>
      <c r="J39" s="123"/>
      <c r="K39" s="123"/>
      <c r="L39" s="123"/>
      <c r="M39" s="123"/>
      <c r="N39" s="123"/>
      <c r="O39" s="123"/>
      <c r="P39" s="123"/>
      <c r="Q39" s="123"/>
      <c r="R39" s="123"/>
      <c r="S39" s="93"/>
      <c r="T39" s="93"/>
      <c r="U39" s="118"/>
      <c r="V39" s="118"/>
      <c r="W39" s="118"/>
      <c r="X39" s="118"/>
      <c r="Y39" s="118"/>
      <c r="Z39" s="118"/>
      <c r="AA39" s="118"/>
      <c r="AB39" s="118"/>
      <c r="AC39" s="118"/>
      <c r="AD39" s="118"/>
      <c r="AE39" s="118"/>
      <c r="AF39" s="118"/>
      <c r="AG39" s="118"/>
      <c r="AH39" s="118"/>
      <c r="AI39" s="118"/>
      <c r="AJ39" s="118"/>
      <c r="AK39" s="118"/>
      <c r="AL39" s="114"/>
    </row>
    <row r="40" spans="1:38" ht="15" customHeight="1" x14ac:dyDescent="0.2">
      <c r="A40" s="113"/>
      <c r="B40" s="123"/>
      <c r="C40" s="123"/>
      <c r="D40" s="123"/>
      <c r="E40" s="123"/>
      <c r="F40" s="123"/>
      <c r="G40" s="123"/>
      <c r="H40" s="123"/>
      <c r="I40" s="123"/>
      <c r="J40" s="123"/>
      <c r="K40" s="123"/>
      <c r="L40" s="123"/>
      <c r="M40" s="123"/>
      <c r="N40" s="123"/>
      <c r="O40" s="123"/>
      <c r="P40" s="123"/>
      <c r="Q40" s="123"/>
      <c r="R40" s="123"/>
      <c r="S40" s="93"/>
      <c r="T40" s="93"/>
      <c r="U40" s="118"/>
      <c r="V40" s="118"/>
      <c r="W40" s="118"/>
      <c r="X40" s="118"/>
      <c r="Y40" s="118"/>
      <c r="Z40" s="118"/>
      <c r="AA40" s="118"/>
      <c r="AB40" s="118"/>
      <c r="AC40" s="118"/>
      <c r="AD40" s="118"/>
      <c r="AE40" s="118"/>
      <c r="AF40" s="118"/>
      <c r="AG40" s="118"/>
      <c r="AH40" s="118"/>
      <c r="AI40" s="118"/>
      <c r="AJ40" s="118"/>
      <c r="AK40" s="118"/>
      <c r="AL40" s="114"/>
    </row>
    <row r="41" spans="1:38" ht="15" customHeight="1" x14ac:dyDescent="0.2">
      <c r="A41" s="113"/>
      <c r="B41" s="123"/>
      <c r="C41" s="123"/>
      <c r="D41" s="123"/>
      <c r="E41" s="123"/>
      <c r="F41" s="123"/>
      <c r="G41" s="123"/>
      <c r="H41" s="123"/>
      <c r="I41" s="123"/>
      <c r="J41" s="123"/>
      <c r="K41" s="123"/>
      <c r="L41" s="123"/>
      <c r="M41" s="123"/>
      <c r="N41" s="123"/>
      <c r="O41" s="123"/>
      <c r="P41" s="123"/>
      <c r="Q41" s="123"/>
      <c r="R41" s="123"/>
      <c r="S41" s="93"/>
      <c r="T41" s="93"/>
      <c r="U41" s="118"/>
      <c r="V41" s="118"/>
      <c r="W41" s="118"/>
      <c r="X41" s="118"/>
      <c r="Y41" s="118"/>
      <c r="Z41" s="118"/>
      <c r="AA41" s="118"/>
      <c r="AB41" s="118"/>
      <c r="AC41" s="118"/>
      <c r="AD41" s="118"/>
      <c r="AE41" s="118"/>
      <c r="AF41" s="118"/>
      <c r="AG41" s="118"/>
      <c r="AH41" s="118"/>
      <c r="AI41" s="118"/>
      <c r="AJ41" s="118"/>
      <c r="AK41" s="118"/>
      <c r="AL41" s="114"/>
    </row>
    <row r="42" spans="1:38" ht="15" x14ac:dyDescent="0.2">
      <c r="A42" s="119"/>
      <c r="B42" s="119"/>
      <c r="C42" s="119"/>
      <c r="D42" s="119"/>
      <c r="E42" s="119"/>
      <c r="F42" s="119"/>
      <c r="G42" s="119"/>
      <c r="H42" s="119"/>
      <c r="I42" s="119"/>
      <c r="J42" s="119"/>
      <c r="K42" s="119"/>
      <c r="L42" s="119"/>
      <c r="M42" s="119"/>
      <c r="N42" s="119"/>
      <c r="O42" s="119"/>
      <c r="P42" s="119"/>
      <c r="Q42" s="119"/>
      <c r="R42" s="119"/>
      <c r="S42" s="93"/>
      <c r="T42" s="93"/>
      <c r="U42" s="108"/>
      <c r="V42" s="108"/>
      <c r="W42" s="108"/>
      <c r="X42" s="108"/>
      <c r="Y42" s="108"/>
      <c r="Z42" s="108"/>
      <c r="AA42" s="108"/>
      <c r="AB42" s="108"/>
      <c r="AC42" s="108"/>
      <c r="AD42" s="108"/>
      <c r="AE42" s="108"/>
      <c r="AF42" s="108"/>
      <c r="AG42" s="108"/>
      <c r="AH42" s="108"/>
      <c r="AI42" s="108"/>
      <c r="AJ42" s="108"/>
      <c r="AK42" s="108"/>
      <c r="AL42" s="108"/>
    </row>
    <row r="43" spans="1:38" ht="15" x14ac:dyDescent="0.2">
      <c r="A43" s="119"/>
      <c r="B43" s="119"/>
      <c r="C43" s="119"/>
      <c r="D43" s="119"/>
      <c r="E43" s="119"/>
      <c r="F43" s="119"/>
      <c r="G43" s="119"/>
      <c r="H43" s="119"/>
      <c r="I43" s="119"/>
      <c r="J43" s="119"/>
      <c r="K43" s="119"/>
      <c r="L43" s="119"/>
      <c r="M43" s="119"/>
      <c r="N43" s="119"/>
      <c r="O43" s="119"/>
      <c r="P43" s="119"/>
      <c r="Q43" s="119"/>
      <c r="R43" s="119"/>
      <c r="S43" s="93"/>
      <c r="T43" s="93"/>
      <c r="U43" s="108"/>
      <c r="V43" s="108"/>
      <c r="W43" s="108"/>
      <c r="X43" s="108"/>
      <c r="Y43" s="108"/>
      <c r="Z43" s="108"/>
      <c r="AA43" s="108"/>
      <c r="AB43" s="108"/>
      <c r="AC43" s="108"/>
      <c r="AD43" s="108"/>
      <c r="AE43" s="108"/>
      <c r="AF43" s="108"/>
      <c r="AG43" s="108"/>
      <c r="AH43" s="108"/>
      <c r="AI43" s="108"/>
      <c r="AJ43" s="108"/>
      <c r="AK43" s="108"/>
      <c r="AL43" s="108"/>
    </row>
    <row r="44" spans="1:38" ht="15" x14ac:dyDescent="0.2">
      <c r="A44" s="119"/>
      <c r="B44" s="119"/>
      <c r="C44" s="107"/>
      <c r="D44" s="107"/>
      <c r="E44" s="107"/>
      <c r="F44" s="107"/>
      <c r="G44" s="107"/>
      <c r="H44" s="107"/>
      <c r="I44" s="107"/>
      <c r="J44" s="107"/>
      <c r="K44" s="107"/>
      <c r="L44" s="107"/>
      <c r="M44" s="107"/>
      <c r="N44" s="119"/>
      <c r="O44" s="119"/>
      <c r="P44" s="119"/>
      <c r="Q44" s="119"/>
      <c r="R44" s="119"/>
      <c r="S44" s="93"/>
      <c r="T44" s="93"/>
      <c r="U44" s="108"/>
      <c r="V44" s="108"/>
      <c r="W44" s="108"/>
      <c r="X44" s="108"/>
      <c r="Y44" s="108"/>
      <c r="Z44" s="108"/>
      <c r="AA44" s="108"/>
      <c r="AB44" s="108"/>
      <c r="AC44" s="108"/>
      <c r="AD44" s="108"/>
      <c r="AE44" s="108"/>
      <c r="AF44" s="108"/>
      <c r="AG44" s="108"/>
      <c r="AH44" s="108"/>
      <c r="AI44" s="108"/>
      <c r="AJ44" s="108"/>
      <c r="AK44" s="108"/>
      <c r="AL44" s="108"/>
    </row>
    <row r="45" spans="1:38" ht="15" x14ac:dyDescent="0.2">
      <c r="A45" s="119"/>
      <c r="B45" s="119"/>
      <c r="C45" s="107"/>
      <c r="D45" s="107"/>
      <c r="E45" s="107"/>
      <c r="F45" s="107"/>
      <c r="G45" s="107"/>
      <c r="H45" s="107"/>
      <c r="I45" s="107"/>
      <c r="J45" s="107"/>
      <c r="K45" s="107"/>
      <c r="L45" s="107"/>
      <c r="M45" s="107"/>
      <c r="N45" s="119"/>
      <c r="O45" s="119"/>
      <c r="P45" s="119"/>
      <c r="Q45" s="119"/>
      <c r="R45" s="119"/>
      <c r="S45" s="93"/>
      <c r="T45" s="93"/>
      <c r="U45" s="108"/>
      <c r="V45" s="108"/>
      <c r="W45" s="108"/>
      <c r="X45" s="108"/>
      <c r="Y45" s="108"/>
      <c r="Z45" s="108"/>
      <c r="AA45" s="108"/>
      <c r="AB45" s="108"/>
      <c r="AC45" s="108"/>
      <c r="AD45" s="108"/>
      <c r="AE45" s="108"/>
      <c r="AF45" s="108"/>
      <c r="AG45" s="108"/>
      <c r="AH45" s="108"/>
      <c r="AI45" s="108"/>
      <c r="AJ45" s="108"/>
      <c r="AK45" s="108"/>
      <c r="AL45" s="108"/>
    </row>
    <row r="46" spans="1:38" ht="15" x14ac:dyDescent="0.2">
      <c r="A46" s="119"/>
      <c r="B46" s="119"/>
      <c r="C46" s="119"/>
      <c r="D46" s="119"/>
      <c r="E46" s="119"/>
      <c r="F46" s="119"/>
      <c r="G46" s="119"/>
      <c r="H46" s="119"/>
      <c r="I46" s="119"/>
      <c r="J46" s="119"/>
      <c r="K46" s="119"/>
      <c r="L46" s="119"/>
      <c r="M46" s="119"/>
      <c r="N46" s="119"/>
      <c r="O46" s="119"/>
      <c r="P46" s="119"/>
      <c r="Q46" s="119"/>
      <c r="R46" s="119"/>
      <c r="S46" s="93"/>
      <c r="T46" s="93"/>
      <c r="U46" s="108"/>
      <c r="V46" s="108"/>
      <c r="W46" s="108"/>
      <c r="X46" s="108"/>
      <c r="Y46" s="108"/>
      <c r="Z46" s="108"/>
      <c r="AA46" s="108"/>
      <c r="AB46" s="108"/>
      <c r="AC46" s="108"/>
      <c r="AD46" s="108"/>
      <c r="AE46" s="108"/>
      <c r="AF46" s="108"/>
      <c r="AG46" s="108"/>
      <c r="AH46" s="108"/>
      <c r="AI46" s="108"/>
      <c r="AJ46" s="108"/>
      <c r="AK46" s="108"/>
      <c r="AL46" s="108"/>
    </row>
    <row r="47" spans="1:38" ht="15" x14ac:dyDescent="0.2">
      <c r="A47" s="119"/>
      <c r="B47" s="119"/>
      <c r="C47" s="119"/>
      <c r="D47" s="119"/>
      <c r="E47" s="119"/>
      <c r="F47" s="119"/>
      <c r="G47" s="119"/>
      <c r="H47" s="119"/>
      <c r="I47" s="119"/>
      <c r="J47" s="119"/>
      <c r="K47" s="119"/>
      <c r="L47" s="119"/>
      <c r="M47" s="119"/>
      <c r="N47" s="119"/>
      <c r="O47" s="119"/>
      <c r="P47" s="119"/>
      <c r="Q47" s="119"/>
      <c r="R47" s="119"/>
      <c r="S47" s="93"/>
      <c r="T47" s="93"/>
      <c r="U47" s="108"/>
      <c r="V47" s="108"/>
      <c r="W47" s="108"/>
      <c r="X47" s="108"/>
      <c r="Y47" s="108"/>
      <c r="Z47" s="108"/>
      <c r="AA47" s="108"/>
      <c r="AB47" s="108"/>
      <c r="AC47" s="108"/>
      <c r="AD47" s="108"/>
      <c r="AE47" s="108"/>
      <c r="AF47" s="108"/>
      <c r="AG47" s="108"/>
      <c r="AH47" s="108"/>
      <c r="AI47" s="108"/>
      <c r="AJ47" s="108"/>
      <c r="AK47" s="108"/>
      <c r="AL47" s="108"/>
    </row>
    <row r="48" spans="1:38" ht="14.25" x14ac:dyDescent="0.2">
      <c r="A48" s="92"/>
      <c r="B48" s="92"/>
      <c r="C48" s="92"/>
      <c r="D48" s="92"/>
      <c r="E48" s="92"/>
      <c r="F48" s="92"/>
      <c r="G48" s="92"/>
      <c r="H48" s="92"/>
      <c r="I48" s="92"/>
      <c r="J48" s="92"/>
      <c r="K48" s="92"/>
      <c r="L48" s="92"/>
      <c r="M48" s="92"/>
      <c r="N48" s="92"/>
      <c r="O48" s="92"/>
      <c r="P48" s="92"/>
      <c r="Q48" s="92"/>
      <c r="R48" s="92"/>
      <c r="S48" s="93"/>
      <c r="T48" s="93"/>
      <c r="U48" s="94"/>
      <c r="V48" s="94"/>
      <c r="W48" s="94"/>
      <c r="X48" s="94"/>
      <c r="Y48" s="94"/>
      <c r="Z48" s="94"/>
      <c r="AA48" s="94"/>
      <c r="AB48" s="94"/>
      <c r="AC48" s="94"/>
      <c r="AD48" s="94"/>
      <c r="AE48" s="94"/>
      <c r="AF48" s="94"/>
      <c r="AG48" s="94"/>
      <c r="AH48" s="94"/>
      <c r="AI48" s="94"/>
      <c r="AJ48" s="94"/>
      <c r="AK48" s="94"/>
      <c r="AL48" s="94"/>
    </row>
    <row r="49" spans="1:38" ht="14.25" x14ac:dyDescent="0.2">
      <c r="A49" s="92"/>
      <c r="B49" s="92"/>
      <c r="C49" s="92"/>
      <c r="D49" s="92"/>
      <c r="E49" s="92"/>
      <c r="F49" s="92"/>
      <c r="G49" s="92"/>
      <c r="H49" s="92"/>
      <c r="I49" s="92"/>
      <c r="J49" s="92"/>
      <c r="K49" s="92"/>
      <c r="L49" s="92"/>
      <c r="M49" s="92"/>
      <c r="N49" s="92"/>
      <c r="O49" s="92"/>
      <c r="P49" s="92"/>
      <c r="Q49" s="92"/>
      <c r="R49" s="92"/>
      <c r="S49" s="93"/>
      <c r="T49" s="93"/>
      <c r="U49" s="94"/>
      <c r="V49" s="94"/>
      <c r="W49" s="94"/>
      <c r="X49" s="94"/>
      <c r="Y49" s="94"/>
      <c r="Z49" s="94"/>
      <c r="AA49" s="94"/>
      <c r="AB49" s="94"/>
      <c r="AC49" s="94"/>
      <c r="AD49" s="94"/>
      <c r="AE49" s="94"/>
      <c r="AF49" s="94"/>
      <c r="AG49" s="94"/>
      <c r="AH49" s="94"/>
      <c r="AI49" s="94"/>
      <c r="AJ49" s="94"/>
      <c r="AK49" s="94"/>
      <c r="AL49" s="94"/>
    </row>
    <row r="50" spans="1:38" ht="14.25" x14ac:dyDescent="0.2">
      <c r="A50" s="92"/>
      <c r="B50" s="92"/>
      <c r="C50" s="92"/>
      <c r="D50" s="92"/>
      <c r="E50" s="92"/>
      <c r="F50" s="92"/>
      <c r="G50" s="92"/>
      <c r="H50" s="92"/>
      <c r="I50" s="92"/>
      <c r="J50" s="92"/>
      <c r="K50" s="92"/>
      <c r="L50" s="92"/>
      <c r="M50" s="92"/>
      <c r="N50" s="92"/>
      <c r="O50" s="92"/>
      <c r="P50" s="92"/>
      <c r="Q50" s="92"/>
      <c r="R50" s="92"/>
      <c r="S50" s="93"/>
      <c r="T50" s="93"/>
      <c r="U50" s="94"/>
      <c r="V50" s="94"/>
      <c r="W50" s="94"/>
      <c r="X50" s="94"/>
      <c r="Y50" s="94"/>
      <c r="Z50" s="94"/>
      <c r="AA50" s="94"/>
      <c r="AB50" s="94"/>
      <c r="AC50" s="94"/>
      <c r="AD50" s="94"/>
      <c r="AE50" s="94"/>
      <c r="AF50" s="94"/>
      <c r="AG50" s="94"/>
      <c r="AH50" s="94"/>
      <c r="AI50" s="94"/>
      <c r="AJ50" s="94"/>
      <c r="AK50" s="94"/>
      <c r="AL50" s="94"/>
    </row>
    <row r="51" spans="1:38" ht="14.25" x14ac:dyDescent="0.2">
      <c r="A51" s="92"/>
      <c r="B51" s="92"/>
      <c r="C51" s="92"/>
      <c r="D51" s="92"/>
      <c r="E51" s="92"/>
      <c r="F51" s="92"/>
      <c r="G51" s="92"/>
      <c r="H51" s="92"/>
      <c r="I51" s="92"/>
      <c r="J51" s="92"/>
      <c r="K51" s="92"/>
      <c r="L51" s="92"/>
      <c r="M51" s="92"/>
      <c r="N51" s="92"/>
      <c r="O51" s="92"/>
      <c r="P51" s="92"/>
      <c r="Q51" s="92"/>
      <c r="R51" s="92"/>
      <c r="S51" s="93"/>
      <c r="T51" s="93"/>
      <c r="U51" s="94"/>
      <c r="V51" s="94"/>
      <c r="W51" s="94"/>
      <c r="X51" s="94"/>
      <c r="Y51" s="94"/>
      <c r="Z51" s="94"/>
      <c r="AA51" s="94"/>
      <c r="AB51" s="94"/>
      <c r="AC51" s="94"/>
      <c r="AD51" s="94"/>
      <c r="AE51" s="94"/>
      <c r="AF51" s="94"/>
      <c r="AG51" s="94"/>
      <c r="AH51" s="94"/>
      <c r="AI51" s="94"/>
      <c r="AJ51" s="94"/>
      <c r="AK51" s="94"/>
      <c r="AL51" s="94"/>
    </row>
    <row r="52" spans="1:38" ht="14.25" x14ac:dyDescent="0.2">
      <c r="A52" s="92"/>
      <c r="B52" s="92"/>
      <c r="C52" s="92"/>
      <c r="D52" s="92"/>
      <c r="E52" s="92"/>
      <c r="F52" s="92"/>
      <c r="G52" s="92"/>
      <c r="H52" s="92"/>
      <c r="I52" s="92"/>
      <c r="J52" s="92"/>
      <c r="K52" s="92"/>
      <c r="L52" s="92"/>
      <c r="M52" s="92"/>
      <c r="N52" s="92"/>
      <c r="O52" s="92"/>
      <c r="P52" s="92"/>
      <c r="Q52" s="92"/>
      <c r="R52" s="92"/>
      <c r="S52" s="93"/>
      <c r="T52" s="93"/>
      <c r="U52" s="94"/>
      <c r="V52" s="94"/>
      <c r="W52" s="94"/>
      <c r="X52" s="94"/>
      <c r="Y52" s="94"/>
      <c r="Z52" s="94"/>
      <c r="AA52" s="94"/>
      <c r="AB52" s="94"/>
      <c r="AC52" s="94"/>
      <c r="AD52" s="94"/>
      <c r="AE52" s="94"/>
      <c r="AF52" s="94"/>
      <c r="AG52" s="94"/>
      <c r="AH52" s="94"/>
      <c r="AI52" s="94"/>
      <c r="AJ52" s="94"/>
      <c r="AK52" s="94"/>
      <c r="AL52" s="94"/>
    </row>
    <row r="53" spans="1:38" ht="14.25" x14ac:dyDescent="0.2">
      <c r="A53" s="92"/>
      <c r="B53" s="92"/>
      <c r="C53" s="92"/>
      <c r="D53" s="92"/>
      <c r="E53" s="92"/>
      <c r="F53" s="92"/>
      <c r="G53" s="92"/>
      <c r="H53" s="92"/>
      <c r="I53" s="92"/>
      <c r="J53" s="92"/>
      <c r="K53" s="92"/>
      <c r="L53" s="92"/>
      <c r="M53" s="92"/>
      <c r="N53" s="92"/>
      <c r="O53" s="92"/>
      <c r="P53" s="92"/>
      <c r="Q53" s="92"/>
      <c r="R53" s="92"/>
      <c r="S53" s="93"/>
      <c r="T53" s="93"/>
      <c r="U53" s="94"/>
      <c r="V53" s="94"/>
      <c r="W53" s="94"/>
      <c r="X53" s="94"/>
      <c r="Y53" s="94"/>
      <c r="Z53" s="94"/>
      <c r="AA53" s="94"/>
      <c r="AB53" s="94"/>
      <c r="AC53" s="94"/>
      <c r="AD53" s="94"/>
      <c r="AE53" s="94"/>
      <c r="AF53" s="94"/>
      <c r="AG53" s="94"/>
      <c r="AH53" s="94"/>
      <c r="AI53" s="94"/>
      <c r="AJ53" s="94"/>
      <c r="AK53" s="94"/>
      <c r="AL53" s="94"/>
    </row>
  </sheetData>
  <mergeCells count="2">
    <mergeCell ref="E14:AH22"/>
    <mergeCell ref="E23:AH30"/>
  </mergeCells>
  <printOptions horizontalCentered="1"/>
  <pageMargins left="0.511811023622047" right="0.511811023622047" top="0.55118110236220497" bottom="0.30118110199999998" header="0.31496062992126" footer="0.31496063000000002"/>
  <pageSetup paperSize="9" scale="9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rightToLeft="1" zoomScale="80" zoomScaleNormal="80" workbookViewId="0">
      <selection activeCell="AB55" sqref="AB55"/>
    </sheetView>
  </sheetViews>
  <sheetFormatPr defaultRowHeight="12.75" x14ac:dyDescent="0.2"/>
  <sheetData/>
  <pageMargins left="0.7" right="0.7" top="0.75" bottom="0.75" header="0.3" footer="0.3"/>
  <pageSetup paperSize="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3"/>
  <sheetViews>
    <sheetView rightToLeft="1" view="pageBreakPreview" zoomScale="130" zoomScaleSheetLayoutView="130" zoomScalePageLayoutView="85" workbookViewId="0">
      <selection activeCell="V34" sqref="V34"/>
    </sheetView>
  </sheetViews>
  <sheetFormatPr defaultRowHeight="12.75" x14ac:dyDescent="0.2"/>
  <cols>
    <col min="1" max="1" width="61.7109375" style="83" customWidth="1"/>
    <col min="2" max="4" width="7.28515625" customWidth="1"/>
    <col min="5" max="5" width="61.7109375" style="84" customWidth="1"/>
  </cols>
  <sheetData>
    <row r="1" spans="1:5" ht="45" customHeight="1" x14ac:dyDescent="0.2">
      <c r="A1" s="415" t="s">
        <v>164</v>
      </c>
      <c r="B1" s="415"/>
      <c r="C1" s="415"/>
      <c r="D1" s="415"/>
      <c r="E1" s="415"/>
    </row>
    <row r="2" spans="1:5" ht="33.75" customHeight="1" x14ac:dyDescent="0.2">
      <c r="A2" s="411" t="s">
        <v>311</v>
      </c>
      <c r="B2" s="87" t="s">
        <v>151</v>
      </c>
      <c r="C2" s="87" t="s">
        <v>152</v>
      </c>
      <c r="D2" s="87" t="s">
        <v>153</v>
      </c>
      <c r="E2" s="413" t="s">
        <v>312</v>
      </c>
    </row>
    <row r="3" spans="1:5" ht="33.75" customHeight="1" x14ac:dyDescent="0.2">
      <c r="A3" s="412"/>
      <c r="B3" s="80" t="s">
        <v>154</v>
      </c>
      <c r="C3" s="80" t="s">
        <v>155</v>
      </c>
      <c r="D3" s="80" t="s">
        <v>156</v>
      </c>
      <c r="E3" s="414"/>
    </row>
    <row r="4" spans="1:5" ht="29.1" customHeight="1" x14ac:dyDescent="0.2">
      <c r="A4" s="81" t="s">
        <v>223</v>
      </c>
      <c r="B4" s="88" t="s">
        <v>269</v>
      </c>
      <c r="C4" s="78"/>
      <c r="D4" s="78"/>
      <c r="E4" s="85" t="s">
        <v>167</v>
      </c>
    </row>
    <row r="5" spans="1:5" ht="29.1" customHeight="1" x14ac:dyDescent="0.2">
      <c r="A5" s="82" t="s">
        <v>148</v>
      </c>
      <c r="B5" s="79">
        <v>5</v>
      </c>
      <c r="C5" s="79"/>
      <c r="D5" s="79"/>
      <c r="E5" s="86" t="s">
        <v>149</v>
      </c>
    </row>
    <row r="6" spans="1:5" ht="29.1" customHeight="1" x14ac:dyDescent="0.2">
      <c r="A6" s="81" t="s">
        <v>224</v>
      </c>
      <c r="B6" s="88" t="s">
        <v>270</v>
      </c>
      <c r="C6" s="78"/>
      <c r="D6" s="78"/>
      <c r="E6" s="85" t="s">
        <v>222</v>
      </c>
    </row>
    <row r="7" spans="1:5" ht="29.1" customHeight="1" x14ac:dyDescent="0.2">
      <c r="A7" s="82" t="s">
        <v>118</v>
      </c>
      <c r="B7" s="79">
        <v>12</v>
      </c>
      <c r="C7" s="79">
        <v>1</v>
      </c>
      <c r="D7" s="79"/>
      <c r="E7" s="86" t="s">
        <v>165</v>
      </c>
    </row>
    <row r="8" spans="1:5" ht="29.1" customHeight="1" x14ac:dyDescent="0.2">
      <c r="A8" s="81" t="s">
        <v>150</v>
      </c>
      <c r="B8" s="78">
        <v>13</v>
      </c>
      <c r="C8" s="78">
        <v>2</v>
      </c>
      <c r="D8" s="78"/>
      <c r="E8" s="85" t="s">
        <v>105</v>
      </c>
    </row>
    <row r="9" spans="1:5" ht="29.1" customHeight="1" x14ac:dyDescent="0.2">
      <c r="A9" s="82" t="s">
        <v>302</v>
      </c>
      <c r="B9" s="79">
        <v>14</v>
      </c>
      <c r="C9" s="79"/>
      <c r="D9" s="79">
        <v>1</v>
      </c>
      <c r="E9" s="86" t="s">
        <v>361</v>
      </c>
    </row>
    <row r="10" spans="1:5" ht="29.1" customHeight="1" x14ac:dyDescent="0.2">
      <c r="A10" s="81" t="s">
        <v>301</v>
      </c>
      <c r="B10" s="78">
        <v>15</v>
      </c>
      <c r="C10" s="78"/>
      <c r="D10" s="78">
        <v>2</v>
      </c>
      <c r="E10" s="85" t="s">
        <v>360</v>
      </c>
    </row>
    <row r="11" spans="1:5" ht="29.1" customHeight="1" x14ac:dyDescent="0.2">
      <c r="A11" s="82" t="s">
        <v>157</v>
      </c>
      <c r="B11" s="79">
        <v>16</v>
      </c>
      <c r="C11" s="79">
        <v>3</v>
      </c>
      <c r="D11" s="79"/>
      <c r="E11" s="86" t="s">
        <v>134</v>
      </c>
    </row>
    <row r="12" spans="1:5" ht="29.1" customHeight="1" x14ac:dyDescent="0.2">
      <c r="A12" s="81" t="s">
        <v>158</v>
      </c>
      <c r="B12" s="78">
        <v>17</v>
      </c>
      <c r="C12" s="78">
        <v>4</v>
      </c>
      <c r="D12" s="78"/>
      <c r="E12" s="85" t="s">
        <v>159</v>
      </c>
    </row>
    <row r="13" spans="1:5" ht="29.1" customHeight="1" x14ac:dyDescent="0.2">
      <c r="A13" s="82" t="s">
        <v>160</v>
      </c>
      <c r="B13" s="79">
        <v>18</v>
      </c>
      <c r="C13" s="79">
        <v>5</v>
      </c>
      <c r="D13" s="79"/>
      <c r="E13" s="86" t="s">
        <v>161</v>
      </c>
    </row>
    <row r="14" spans="1:5" ht="29.1" customHeight="1" x14ac:dyDescent="0.2">
      <c r="A14" s="81" t="s">
        <v>241</v>
      </c>
      <c r="B14" s="78">
        <v>19</v>
      </c>
      <c r="C14" s="78">
        <v>6</v>
      </c>
      <c r="D14" s="78"/>
      <c r="E14" s="85" t="s">
        <v>242</v>
      </c>
    </row>
    <row r="15" spans="1:5" ht="29.1" customHeight="1" x14ac:dyDescent="0.2">
      <c r="A15" s="82" t="s">
        <v>243</v>
      </c>
      <c r="B15" s="79">
        <v>20</v>
      </c>
      <c r="C15" s="79">
        <v>7</v>
      </c>
      <c r="D15" s="79"/>
      <c r="E15" s="86" t="s">
        <v>359</v>
      </c>
    </row>
    <row r="16" spans="1:5" ht="29.1" customHeight="1" x14ac:dyDescent="0.2">
      <c r="A16" s="81" t="s">
        <v>239</v>
      </c>
      <c r="B16" s="78">
        <v>21</v>
      </c>
      <c r="C16" s="78">
        <v>8</v>
      </c>
      <c r="D16" s="78"/>
      <c r="E16" s="85" t="s">
        <v>240</v>
      </c>
    </row>
    <row r="17" spans="1:5" ht="29.1" customHeight="1" x14ac:dyDescent="0.2">
      <c r="A17" s="82" t="s">
        <v>271</v>
      </c>
      <c r="B17" s="79">
        <v>22</v>
      </c>
      <c r="C17" s="79">
        <v>9</v>
      </c>
      <c r="D17" s="79"/>
      <c r="E17" s="86" t="s">
        <v>353</v>
      </c>
    </row>
    <row r="18" spans="1:5" ht="29.1" customHeight="1" x14ac:dyDescent="0.2">
      <c r="A18" s="247" t="s">
        <v>303</v>
      </c>
      <c r="B18" s="248">
        <v>23</v>
      </c>
      <c r="C18" s="248"/>
      <c r="D18" s="248">
        <v>3</v>
      </c>
      <c r="E18" s="249" t="s">
        <v>354</v>
      </c>
    </row>
    <row r="19" spans="1:5" ht="29.1" customHeight="1" x14ac:dyDescent="0.2">
      <c r="A19" s="82" t="s">
        <v>304</v>
      </c>
      <c r="B19" s="79">
        <v>24</v>
      </c>
      <c r="C19" s="79"/>
      <c r="D19" s="79">
        <v>4</v>
      </c>
      <c r="E19" s="86" t="s">
        <v>355</v>
      </c>
    </row>
    <row r="20" spans="1:5" ht="29.1" customHeight="1" x14ac:dyDescent="0.2">
      <c r="A20" s="81" t="s">
        <v>254</v>
      </c>
      <c r="B20" s="78">
        <v>25</v>
      </c>
      <c r="C20" s="78">
        <v>10</v>
      </c>
      <c r="D20" s="78"/>
      <c r="E20" s="85" t="s">
        <v>272</v>
      </c>
    </row>
    <row r="21" spans="1:5" ht="29.1" customHeight="1" x14ac:dyDescent="0.2">
      <c r="A21" s="82" t="s">
        <v>305</v>
      </c>
      <c r="B21" s="79">
        <v>26</v>
      </c>
      <c r="C21" s="79"/>
      <c r="D21" s="79">
        <v>5</v>
      </c>
      <c r="E21" s="86" t="s">
        <v>356</v>
      </c>
    </row>
    <row r="22" spans="1:5" ht="29.1" customHeight="1" x14ac:dyDescent="0.2">
      <c r="A22" s="81" t="s">
        <v>114</v>
      </c>
      <c r="B22" s="78">
        <v>27</v>
      </c>
      <c r="C22" s="78">
        <v>11</v>
      </c>
      <c r="D22" s="78"/>
      <c r="E22" s="85" t="s">
        <v>358</v>
      </c>
    </row>
    <row r="23" spans="1:5" ht="29.1" customHeight="1" x14ac:dyDescent="0.2">
      <c r="A23" s="82" t="s">
        <v>114</v>
      </c>
      <c r="B23" s="79">
        <v>28</v>
      </c>
      <c r="C23" s="79"/>
      <c r="D23" s="79">
        <v>6</v>
      </c>
      <c r="E23" s="86" t="s">
        <v>358</v>
      </c>
    </row>
    <row r="24" spans="1:5" ht="29.1" customHeight="1" x14ac:dyDescent="0.2">
      <c r="A24" s="81" t="s">
        <v>162</v>
      </c>
      <c r="B24" s="78">
        <v>29</v>
      </c>
      <c r="C24" s="78">
        <v>12</v>
      </c>
      <c r="D24" s="78"/>
      <c r="E24" s="85" t="s">
        <v>163</v>
      </c>
    </row>
    <row r="25" spans="1:5" ht="29.1" customHeight="1" x14ac:dyDescent="0.2">
      <c r="A25" s="82" t="s">
        <v>162</v>
      </c>
      <c r="B25" s="79">
        <v>30</v>
      </c>
      <c r="C25" s="79"/>
      <c r="D25" s="79">
        <v>7</v>
      </c>
      <c r="E25" s="86" t="s">
        <v>163</v>
      </c>
    </row>
    <row r="26" spans="1:5" ht="29.1" customHeight="1" x14ac:dyDescent="0.2">
      <c r="A26" s="81" t="s">
        <v>115</v>
      </c>
      <c r="B26" s="78">
        <v>31</v>
      </c>
      <c r="C26" s="78">
        <v>13</v>
      </c>
      <c r="D26" s="78"/>
      <c r="E26" s="85" t="s">
        <v>357</v>
      </c>
    </row>
    <row r="27" spans="1:5" ht="29.1" customHeight="1" x14ac:dyDescent="0.2">
      <c r="A27" s="82" t="s">
        <v>115</v>
      </c>
      <c r="B27" s="79">
        <v>32</v>
      </c>
      <c r="C27" s="79"/>
      <c r="D27" s="79">
        <v>8</v>
      </c>
      <c r="E27" s="86" t="s">
        <v>357</v>
      </c>
    </row>
    <row r="28" spans="1:5" ht="29.1" customHeight="1" x14ac:dyDescent="0.2">
      <c r="A28" s="81" t="s">
        <v>306</v>
      </c>
      <c r="B28" s="78">
        <v>33</v>
      </c>
      <c r="C28" s="78">
        <v>14</v>
      </c>
      <c r="D28" s="78"/>
      <c r="E28" s="85" t="s">
        <v>334</v>
      </c>
    </row>
    <row r="29" spans="1:5" ht="29.1" customHeight="1" x14ac:dyDescent="0.2">
      <c r="A29" s="82" t="s">
        <v>389</v>
      </c>
      <c r="B29" s="79">
        <v>34</v>
      </c>
      <c r="C29" s="79"/>
      <c r="D29" s="79">
        <v>9</v>
      </c>
      <c r="E29" s="86" t="s">
        <v>390</v>
      </c>
    </row>
    <row r="30" spans="1:5" ht="29.1" customHeight="1" x14ac:dyDescent="0.2">
      <c r="A30" s="81" t="s">
        <v>391</v>
      </c>
      <c r="B30" s="78">
        <v>35</v>
      </c>
      <c r="C30" s="78"/>
      <c r="D30" s="78">
        <v>10</v>
      </c>
      <c r="E30" s="85" t="s">
        <v>392</v>
      </c>
    </row>
    <row r="31" spans="1:5" ht="29.1" customHeight="1" x14ac:dyDescent="0.2">
      <c r="A31" s="82" t="s">
        <v>308</v>
      </c>
      <c r="B31" s="79">
        <v>36</v>
      </c>
      <c r="C31" s="79">
        <v>15</v>
      </c>
      <c r="D31" s="79"/>
      <c r="E31" s="86" t="s">
        <v>337</v>
      </c>
    </row>
    <row r="32" spans="1:5" ht="29.1" customHeight="1" x14ac:dyDescent="0.2">
      <c r="A32" s="81" t="s">
        <v>393</v>
      </c>
      <c r="B32" s="78">
        <v>37</v>
      </c>
      <c r="C32" s="78"/>
      <c r="D32" s="78">
        <v>11</v>
      </c>
      <c r="E32" s="324" t="s">
        <v>394</v>
      </c>
    </row>
    <row r="33" spans="1:5" ht="29.1" customHeight="1" x14ac:dyDescent="0.2">
      <c r="A33" s="325" t="s">
        <v>395</v>
      </c>
      <c r="B33" s="245">
        <v>38</v>
      </c>
      <c r="C33" s="245"/>
      <c r="D33" s="245">
        <v>12</v>
      </c>
      <c r="E33" s="246" t="s">
        <v>396</v>
      </c>
    </row>
  </sheetData>
  <mergeCells count="3">
    <mergeCell ref="A2:A3"/>
    <mergeCell ref="E2:E3"/>
    <mergeCell ref="A1:E1"/>
  </mergeCells>
  <printOptions horizontalCentered="1"/>
  <pageMargins left="0.511811023622047" right="0.511811023622047" top="0.961181102362205" bottom="0.30118110199999998" header="0.31496062992126" footer="0.31496063000000002"/>
  <pageSetup scale="87" fitToHeight="0" orientation="landscape" r:id="rId1"/>
  <headerFooter>
    <oddFooter>&amp;C- &amp;[&amp;P -&amp;R&amp;6&amp;F</oddFooter>
  </headerFooter>
  <rowBreaks count="1" manualBreakCount="1">
    <brk id="18"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4:BC42"/>
  <sheetViews>
    <sheetView rightToLeft="1" view="pageBreakPreview" zoomScale="90" zoomScaleSheetLayoutView="90" workbookViewId="0">
      <selection activeCell="U12" sqref="U12:AL20"/>
    </sheetView>
  </sheetViews>
  <sheetFormatPr defaultRowHeight="12.75" x14ac:dyDescent="0.2"/>
  <cols>
    <col min="1" max="1" width="2.7109375" customWidth="1"/>
    <col min="2" max="18" width="3.7109375" customWidth="1"/>
    <col min="19" max="20" width="1.28515625" customWidth="1"/>
    <col min="21" max="37" width="3.7109375" customWidth="1"/>
    <col min="38" max="38" width="2.7109375" customWidth="1"/>
  </cols>
  <sheetData>
    <row r="4" spans="1:38" ht="14.25" x14ac:dyDescent="0.2">
      <c r="A4" s="92"/>
      <c r="B4" s="92"/>
      <c r="C4" s="92"/>
      <c r="D4" s="92"/>
      <c r="E4" s="92"/>
      <c r="F4" s="92"/>
      <c r="G4" s="92"/>
      <c r="H4" s="92"/>
      <c r="I4" s="92"/>
      <c r="J4" s="92"/>
      <c r="K4" s="92"/>
      <c r="L4" s="92"/>
      <c r="M4" s="92"/>
      <c r="N4" s="92"/>
      <c r="O4" s="92"/>
      <c r="P4" s="92"/>
      <c r="Q4" s="92"/>
      <c r="R4" s="92"/>
      <c r="S4" s="420"/>
      <c r="T4" s="420"/>
      <c r="U4" s="94"/>
      <c r="V4" s="94"/>
      <c r="W4" s="94"/>
      <c r="X4" s="94"/>
      <c r="Y4" s="94"/>
      <c r="Z4" s="94"/>
      <c r="AA4" s="94"/>
      <c r="AB4" s="94"/>
      <c r="AC4" s="94"/>
      <c r="AD4" s="94"/>
      <c r="AE4" s="94"/>
      <c r="AF4" s="94"/>
      <c r="AG4" s="94"/>
      <c r="AH4" s="94"/>
      <c r="AI4" s="94"/>
      <c r="AJ4" s="94"/>
      <c r="AK4" s="94"/>
      <c r="AL4" s="94"/>
    </row>
    <row r="5" spans="1:38" ht="14.25" customHeight="1" x14ac:dyDescent="0.2">
      <c r="A5" s="92"/>
      <c r="B5" s="92"/>
      <c r="C5" s="92"/>
      <c r="D5" s="92"/>
      <c r="E5" s="92"/>
      <c r="F5" s="92"/>
      <c r="G5" s="92"/>
      <c r="H5" s="92"/>
      <c r="I5" s="92"/>
      <c r="J5" s="92"/>
      <c r="K5" s="92"/>
      <c r="L5" s="92"/>
      <c r="M5" s="92"/>
      <c r="N5" s="92"/>
      <c r="O5" s="92"/>
      <c r="P5" s="92"/>
      <c r="Q5" s="92"/>
      <c r="R5" s="92"/>
      <c r="S5" s="420"/>
      <c r="T5" s="420"/>
      <c r="U5" s="94"/>
      <c r="V5" s="94"/>
      <c r="W5" s="94"/>
      <c r="X5" s="94"/>
      <c r="Y5" s="94"/>
      <c r="Z5" s="94"/>
      <c r="AA5" s="94"/>
      <c r="AB5" s="94"/>
      <c r="AC5" s="94"/>
      <c r="AD5" s="94"/>
      <c r="AE5" s="94"/>
      <c r="AF5" s="94"/>
      <c r="AG5" s="94"/>
      <c r="AH5" s="94"/>
      <c r="AI5" s="94"/>
      <c r="AJ5" s="94"/>
      <c r="AK5" s="94"/>
      <c r="AL5" s="94"/>
    </row>
    <row r="6" spans="1:38" ht="14.25" customHeight="1" x14ac:dyDescent="0.2">
      <c r="A6" s="92"/>
      <c r="B6" s="92"/>
      <c r="C6" s="92"/>
      <c r="D6" s="92"/>
      <c r="E6" s="92"/>
      <c r="F6" s="92"/>
      <c r="G6" s="92"/>
      <c r="H6" s="92"/>
      <c r="I6" s="92"/>
      <c r="J6" s="92"/>
      <c r="K6" s="92"/>
      <c r="L6" s="92"/>
      <c r="M6" s="92"/>
      <c r="N6" s="92"/>
      <c r="O6" s="92"/>
      <c r="P6" s="92"/>
      <c r="Q6" s="92"/>
      <c r="R6" s="92"/>
      <c r="S6" s="420"/>
      <c r="T6" s="420"/>
      <c r="U6" s="94"/>
      <c r="V6" s="94"/>
      <c r="W6" s="94"/>
      <c r="X6" s="94"/>
      <c r="Y6" s="94"/>
      <c r="Z6" s="94"/>
      <c r="AA6" s="94"/>
      <c r="AB6" s="94"/>
      <c r="AC6" s="94"/>
      <c r="AD6" s="94"/>
      <c r="AE6" s="94"/>
      <c r="AF6" s="94"/>
      <c r="AG6" s="94"/>
      <c r="AH6" s="94"/>
      <c r="AI6" s="94"/>
      <c r="AJ6" s="94"/>
      <c r="AK6" s="94"/>
      <c r="AL6" s="94"/>
    </row>
    <row r="7" spans="1:38" ht="14.25" customHeight="1" x14ac:dyDescent="0.2">
      <c r="A7" s="92"/>
      <c r="B7" s="92"/>
      <c r="C7" s="92"/>
      <c r="D7" s="92"/>
      <c r="E7" s="92"/>
      <c r="F7" s="92"/>
      <c r="G7" s="92"/>
      <c r="H7" s="92"/>
      <c r="I7" s="92"/>
      <c r="J7" s="92"/>
      <c r="K7" s="92"/>
      <c r="L7" s="92"/>
      <c r="M7" s="92"/>
      <c r="N7" s="92"/>
      <c r="O7" s="92"/>
      <c r="P7" s="92"/>
      <c r="Q7" s="92"/>
      <c r="R7" s="92"/>
      <c r="S7" s="420"/>
      <c r="T7" s="420"/>
      <c r="U7" s="94"/>
      <c r="V7" s="94"/>
      <c r="W7" s="94"/>
      <c r="X7" s="94"/>
      <c r="Y7" s="94"/>
      <c r="Z7" s="94"/>
      <c r="AA7" s="94"/>
      <c r="AB7" s="94"/>
      <c r="AC7" s="94"/>
      <c r="AD7" s="94"/>
      <c r="AE7" s="94"/>
      <c r="AF7" s="94"/>
      <c r="AG7" s="94"/>
      <c r="AH7" s="94"/>
      <c r="AI7" s="94"/>
      <c r="AJ7" s="94"/>
      <c r="AK7" s="94"/>
      <c r="AL7" s="94"/>
    </row>
    <row r="8" spans="1:38" ht="12" customHeight="1" x14ac:dyDescent="0.2">
      <c r="A8" s="416" t="s">
        <v>166</v>
      </c>
      <c r="B8" s="416"/>
      <c r="C8" s="416"/>
      <c r="D8" s="416"/>
      <c r="E8" s="416"/>
      <c r="F8" s="416"/>
      <c r="G8" s="416"/>
      <c r="H8" s="416"/>
      <c r="I8" s="416"/>
      <c r="J8" s="416"/>
      <c r="K8" s="416"/>
      <c r="L8" s="416"/>
      <c r="M8" s="416"/>
      <c r="N8" s="416"/>
      <c r="O8" s="416"/>
      <c r="P8" s="416"/>
      <c r="Q8" s="416"/>
      <c r="R8" s="416"/>
      <c r="S8" s="420"/>
      <c r="T8" s="420"/>
      <c r="U8" s="417" t="s">
        <v>167</v>
      </c>
      <c r="V8" s="417"/>
      <c r="W8" s="417"/>
      <c r="X8" s="417"/>
      <c r="Y8" s="417"/>
      <c r="Z8" s="417"/>
      <c r="AA8" s="417"/>
      <c r="AB8" s="417"/>
      <c r="AC8" s="417"/>
      <c r="AD8" s="417"/>
      <c r="AE8" s="417"/>
      <c r="AF8" s="417"/>
      <c r="AG8" s="417"/>
      <c r="AH8" s="417"/>
      <c r="AI8" s="417"/>
      <c r="AJ8" s="417"/>
      <c r="AK8" s="417"/>
      <c r="AL8" s="417"/>
    </row>
    <row r="9" spans="1:38" ht="12" customHeight="1" x14ac:dyDescent="0.2">
      <c r="A9" s="416"/>
      <c r="B9" s="416"/>
      <c r="C9" s="416"/>
      <c r="D9" s="416"/>
      <c r="E9" s="416"/>
      <c r="F9" s="416"/>
      <c r="G9" s="416"/>
      <c r="H9" s="416"/>
      <c r="I9" s="416"/>
      <c r="J9" s="416"/>
      <c r="K9" s="416"/>
      <c r="L9" s="416"/>
      <c r="M9" s="416"/>
      <c r="N9" s="416"/>
      <c r="O9" s="416"/>
      <c r="P9" s="416"/>
      <c r="Q9" s="416"/>
      <c r="R9" s="416"/>
      <c r="S9" s="420"/>
      <c r="T9" s="420"/>
      <c r="U9" s="417"/>
      <c r="V9" s="417"/>
      <c r="W9" s="417"/>
      <c r="X9" s="417"/>
      <c r="Y9" s="417"/>
      <c r="Z9" s="417"/>
      <c r="AA9" s="417"/>
      <c r="AB9" s="417"/>
      <c r="AC9" s="417"/>
      <c r="AD9" s="417"/>
      <c r="AE9" s="417"/>
      <c r="AF9" s="417"/>
      <c r="AG9" s="417"/>
      <c r="AH9" s="417"/>
      <c r="AI9" s="417"/>
      <c r="AJ9" s="417"/>
      <c r="AK9" s="417"/>
      <c r="AL9" s="417"/>
    </row>
    <row r="10" spans="1:38" ht="12" customHeight="1" x14ac:dyDescent="0.2">
      <c r="A10" s="95"/>
      <c r="B10" s="95"/>
      <c r="C10" s="95"/>
      <c r="D10" s="95"/>
      <c r="E10" s="95"/>
      <c r="F10" s="95"/>
      <c r="G10" s="95"/>
      <c r="H10" s="95"/>
      <c r="I10" s="95"/>
      <c r="J10" s="95"/>
      <c r="K10" s="95"/>
      <c r="L10" s="95"/>
      <c r="M10" s="95"/>
      <c r="N10" s="95"/>
      <c r="O10" s="95"/>
      <c r="P10" s="95"/>
      <c r="Q10" s="95"/>
      <c r="R10" s="95"/>
      <c r="S10" s="420"/>
      <c r="T10" s="420"/>
      <c r="U10" s="96"/>
      <c r="V10" s="96"/>
      <c r="W10" s="96"/>
      <c r="X10" s="96"/>
      <c r="Y10" s="96"/>
      <c r="Z10" s="96"/>
      <c r="AA10" s="96"/>
      <c r="AB10" s="96"/>
      <c r="AC10" s="96"/>
      <c r="AD10" s="96"/>
      <c r="AE10" s="96"/>
      <c r="AF10" s="96"/>
      <c r="AG10" s="96"/>
      <c r="AH10" s="96"/>
      <c r="AI10" s="96"/>
      <c r="AJ10" s="96"/>
      <c r="AK10" s="96"/>
      <c r="AL10" s="96"/>
    </row>
    <row r="11" spans="1:38" ht="12" customHeight="1" x14ac:dyDescent="0.2">
      <c r="A11" s="92"/>
      <c r="B11" s="92"/>
      <c r="C11" s="92"/>
      <c r="D11" s="92"/>
      <c r="E11" s="92"/>
      <c r="F11" s="92"/>
      <c r="G11" s="92"/>
      <c r="H11" s="92"/>
      <c r="I11" s="92"/>
      <c r="J11" s="92"/>
      <c r="K11" s="92"/>
      <c r="L11" s="92"/>
      <c r="M11" s="92"/>
      <c r="N11" s="92"/>
      <c r="O11" s="92"/>
      <c r="P11" s="92"/>
      <c r="Q11" s="92"/>
      <c r="R11" s="92"/>
      <c r="S11" s="420"/>
      <c r="T11" s="420"/>
      <c r="U11" s="94"/>
      <c r="V11" s="94"/>
      <c r="W11" s="94"/>
      <c r="X11" s="94"/>
      <c r="Y11" s="94"/>
      <c r="Z11" s="94"/>
      <c r="AA11" s="94"/>
      <c r="AB11" s="94"/>
      <c r="AC11" s="94"/>
      <c r="AD11" s="94"/>
      <c r="AE11" s="94"/>
      <c r="AF11" s="94"/>
      <c r="AG11" s="94"/>
      <c r="AH11" s="94"/>
      <c r="AI11" s="94"/>
      <c r="AJ11" s="94"/>
      <c r="AK11" s="94"/>
      <c r="AL11" s="94"/>
    </row>
    <row r="12" spans="1:38" ht="15" customHeight="1" x14ac:dyDescent="0.2">
      <c r="A12" s="418" t="s">
        <v>516</v>
      </c>
      <c r="B12" s="418"/>
      <c r="C12" s="418"/>
      <c r="D12" s="418"/>
      <c r="E12" s="418"/>
      <c r="F12" s="418"/>
      <c r="G12" s="418"/>
      <c r="H12" s="418"/>
      <c r="I12" s="418"/>
      <c r="J12" s="418"/>
      <c r="K12" s="418"/>
      <c r="L12" s="418"/>
      <c r="M12" s="418"/>
      <c r="N12" s="418"/>
      <c r="O12" s="418"/>
      <c r="P12" s="418"/>
      <c r="Q12" s="418"/>
      <c r="R12" s="418"/>
      <c r="S12" s="420"/>
      <c r="T12" s="420"/>
      <c r="U12" s="419" t="s">
        <v>517</v>
      </c>
      <c r="V12" s="419"/>
      <c r="W12" s="419"/>
      <c r="X12" s="419"/>
      <c r="Y12" s="419"/>
      <c r="Z12" s="419"/>
      <c r="AA12" s="419"/>
      <c r="AB12" s="419"/>
      <c r="AC12" s="419"/>
      <c r="AD12" s="419"/>
      <c r="AE12" s="419"/>
      <c r="AF12" s="419"/>
      <c r="AG12" s="419"/>
      <c r="AH12" s="419"/>
      <c r="AI12" s="419"/>
      <c r="AJ12" s="419"/>
      <c r="AK12" s="419"/>
      <c r="AL12" s="419"/>
    </row>
    <row r="13" spans="1:38" ht="12.75" customHeight="1" x14ac:dyDescent="0.2">
      <c r="A13" s="418"/>
      <c r="B13" s="418"/>
      <c r="C13" s="418"/>
      <c r="D13" s="418"/>
      <c r="E13" s="418"/>
      <c r="F13" s="418"/>
      <c r="G13" s="418"/>
      <c r="H13" s="418"/>
      <c r="I13" s="418"/>
      <c r="J13" s="418"/>
      <c r="K13" s="418"/>
      <c r="L13" s="418"/>
      <c r="M13" s="418"/>
      <c r="N13" s="418"/>
      <c r="O13" s="418"/>
      <c r="P13" s="418"/>
      <c r="Q13" s="418"/>
      <c r="R13" s="418"/>
      <c r="S13" s="420"/>
      <c r="T13" s="420"/>
      <c r="U13" s="419"/>
      <c r="V13" s="419"/>
      <c r="W13" s="419"/>
      <c r="X13" s="419"/>
      <c r="Y13" s="419"/>
      <c r="Z13" s="419"/>
      <c r="AA13" s="419"/>
      <c r="AB13" s="419"/>
      <c r="AC13" s="419"/>
      <c r="AD13" s="419"/>
      <c r="AE13" s="419"/>
      <c r="AF13" s="419"/>
      <c r="AG13" s="419"/>
      <c r="AH13" s="419"/>
      <c r="AI13" s="419"/>
      <c r="AJ13" s="419"/>
      <c r="AK13" s="419"/>
      <c r="AL13" s="419"/>
    </row>
    <row r="14" spans="1:38" ht="12.75" customHeight="1" x14ac:dyDescent="0.2">
      <c r="A14" s="418"/>
      <c r="B14" s="418"/>
      <c r="C14" s="418"/>
      <c r="D14" s="418"/>
      <c r="E14" s="418"/>
      <c r="F14" s="418"/>
      <c r="G14" s="418"/>
      <c r="H14" s="418"/>
      <c r="I14" s="418"/>
      <c r="J14" s="418"/>
      <c r="K14" s="418"/>
      <c r="L14" s="418"/>
      <c r="M14" s="418"/>
      <c r="N14" s="418"/>
      <c r="O14" s="418"/>
      <c r="P14" s="418"/>
      <c r="Q14" s="418"/>
      <c r="R14" s="418"/>
      <c r="S14" s="420"/>
      <c r="T14" s="420"/>
      <c r="U14" s="419"/>
      <c r="V14" s="419"/>
      <c r="W14" s="419"/>
      <c r="X14" s="419"/>
      <c r="Y14" s="419"/>
      <c r="Z14" s="419"/>
      <c r="AA14" s="419"/>
      <c r="AB14" s="419"/>
      <c r="AC14" s="419"/>
      <c r="AD14" s="419"/>
      <c r="AE14" s="419"/>
      <c r="AF14" s="419"/>
      <c r="AG14" s="419"/>
      <c r="AH14" s="419"/>
      <c r="AI14" s="419"/>
      <c r="AJ14" s="419"/>
      <c r="AK14" s="419"/>
      <c r="AL14" s="419"/>
    </row>
    <row r="15" spans="1:38" ht="12.75" customHeight="1" x14ac:dyDescent="0.2">
      <c r="A15" s="418"/>
      <c r="B15" s="418"/>
      <c r="C15" s="418"/>
      <c r="D15" s="418"/>
      <c r="E15" s="418"/>
      <c r="F15" s="418"/>
      <c r="G15" s="418"/>
      <c r="H15" s="418"/>
      <c r="I15" s="418"/>
      <c r="J15" s="418"/>
      <c r="K15" s="418"/>
      <c r="L15" s="418"/>
      <c r="M15" s="418"/>
      <c r="N15" s="418"/>
      <c r="O15" s="418"/>
      <c r="P15" s="418"/>
      <c r="Q15" s="418"/>
      <c r="R15" s="418"/>
      <c r="S15" s="420"/>
      <c r="T15" s="420"/>
      <c r="U15" s="419"/>
      <c r="V15" s="419"/>
      <c r="W15" s="419"/>
      <c r="X15" s="419"/>
      <c r="Y15" s="419"/>
      <c r="Z15" s="419"/>
      <c r="AA15" s="419"/>
      <c r="AB15" s="419"/>
      <c r="AC15" s="419"/>
      <c r="AD15" s="419"/>
      <c r="AE15" s="419"/>
      <c r="AF15" s="419"/>
      <c r="AG15" s="419"/>
      <c r="AH15" s="419"/>
      <c r="AI15" s="419"/>
      <c r="AJ15" s="419"/>
      <c r="AK15" s="419"/>
      <c r="AL15" s="419"/>
    </row>
    <row r="16" spans="1:38" ht="12.75" customHeight="1" x14ac:dyDescent="0.2">
      <c r="A16" s="418"/>
      <c r="B16" s="418"/>
      <c r="C16" s="418"/>
      <c r="D16" s="418"/>
      <c r="E16" s="418"/>
      <c r="F16" s="418"/>
      <c r="G16" s="418"/>
      <c r="H16" s="418"/>
      <c r="I16" s="418"/>
      <c r="J16" s="418"/>
      <c r="K16" s="418"/>
      <c r="L16" s="418"/>
      <c r="M16" s="418"/>
      <c r="N16" s="418"/>
      <c r="O16" s="418"/>
      <c r="P16" s="418"/>
      <c r="Q16" s="418"/>
      <c r="R16" s="418"/>
      <c r="S16" s="420"/>
      <c r="T16" s="420"/>
      <c r="U16" s="419"/>
      <c r="V16" s="419"/>
      <c r="W16" s="419"/>
      <c r="X16" s="419"/>
      <c r="Y16" s="419"/>
      <c r="Z16" s="419"/>
      <c r="AA16" s="419"/>
      <c r="AB16" s="419"/>
      <c r="AC16" s="419"/>
      <c r="AD16" s="419"/>
      <c r="AE16" s="419"/>
      <c r="AF16" s="419"/>
      <c r="AG16" s="419"/>
      <c r="AH16" s="419"/>
      <c r="AI16" s="419"/>
      <c r="AJ16" s="419"/>
      <c r="AK16" s="419"/>
      <c r="AL16" s="419"/>
    </row>
    <row r="17" spans="1:55" ht="15" customHeight="1" x14ac:dyDescent="0.2">
      <c r="A17" s="418"/>
      <c r="B17" s="418"/>
      <c r="C17" s="418"/>
      <c r="D17" s="418"/>
      <c r="E17" s="418"/>
      <c r="F17" s="418"/>
      <c r="G17" s="418"/>
      <c r="H17" s="418"/>
      <c r="I17" s="418"/>
      <c r="J17" s="418"/>
      <c r="K17" s="418"/>
      <c r="L17" s="418"/>
      <c r="M17" s="418"/>
      <c r="N17" s="418"/>
      <c r="O17" s="418"/>
      <c r="P17" s="418"/>
      <c r="Q17" s="418"/>
      <c r="R17" s="418"/>
      <c r="S17" s="420"/>
      <c r="T17" s="420"/>
      <c r="U17" s="419"/>
      <c r="V17" s="419"/>
      <c r="W17" s="419"/>
      <c r="X17" s="419"/>
      <c r="Y17" s="419"/>
      <c r="Z17" s="419"/>
      <c r="AA17" s="419"/>
      <c r="AB17" s="419"/>
      <c r="AC17" s="419"/>
      <c r="AD17" s="419"/>
      <c r="AE17" s="419"/>
      <c r="AF17" s="419"/>
      <c r="AG17" s="419"/>
      <c r="AH17" s="419"/>
      <c r="AI17" s="419"/>
      <c r="AJ17" s="419"/>
      <c r="AK17" s="419"/>
      <c r="AL17" s="419"/>
    </row>
    <row r="18" spans="1:55" ht="12.75" customHeight="1" x14ac:dyDescent="0.2">
      <c r="A18" s="418"/>
      <c r="B18" s="418"/>
      <c r="C18" s="418"/>
      <c r="D18" s="418"/>
      <c r="E18" s="418"/>
      <c r="F18" s="418"/>
      <c r="G18" s="418"/>
      <c r="H18" s="418"/>
      <c r="I18" s="418"/>
      <c r="J18" s="418"/>
      <c r="K18" s="418"/>
      <c r="L18" s="418"/>
      <c r="M18" s="418"/>
      <c r="N18" s="418"/>
      <c r="O18" s="418"/>
      <c r="P18" s="418"/>
      <c r="Q18" s="418"/>
      <c r="R18" s="418"/>
      <c r="S18" s="420"/>
      <c r="T18" s="420"/>
      <c r="U18" s="419"/>
      <c r="V18" s="419"/>
      <c r="W18" s="419"/>
      <c r="X18" s="419"/>
      <c r="Y18" s="419"/>
      <c r="Z18" s="419"/>
      <c r="AA18" s="419"/>
      <c r="AB18" s="419"/>
      <c r="AC18" s="419"/>
      <c r="AD18" s="419"/>
      <c r="AE18" s="419"/>
      <c r="AF18" s="419"/>
      <c r="AG18" s="419"/>
      <c r="AH18" s="419"/>
      <c r="AI18" s="419"/>
      <c r="AJ18" s="419"/>
      <c r="AK18" s="419"/>
      <c r="AL18" s="419"/>
    </row>
    <row r="19" spans="1:55" ht="12.75" customHeight="1" x14ac:dyDescent="0.2">
      <c r="A19" s="418"/>
      <c r="B19" s="418"/>
      <c r="C19" s="418"/>
      <c r="D19" s="418"/>
      <c r="E19" s="418"/>
      <c r="F19" s="418"/>
      <c r="G19" s="418"/>
      <c r="H19" s="418"/>
      <c r="I19" s="418"/>
      <c r="J19" s="418"/>
      <c r="K19" s="418"/>
      <c r="L19" s="418"/>
      <c r="M19" s="418"/>
      <c r="N19" s="418"/>
      <c r="O19" s="418"/>
      <c r="P19" s="418"/>
      <c r="Q19" s="418"/>
      <c r="R19" s="418"/>
      <c r="S19" s="420"/>
      <c r="T19" s="420"/>
      <c r="U19" s="419"/>
      <c r="V19" s="419"/>
      <c r="W19" s="419"/>
      <c r="X19" s="419"/>
      <c r="Y19" s="419"/>
      <c r="Z19" s="419"/>
      <c r="AA19" s="419"/>
      <c r="AB19" s="419"/>
      <c r="AC19" s="419"/>
      <c r="AD19" s="419"/>
      <c r="AE19" s="419"/>
      <c r="AF19" s="419"/>
      <c r="AG19" s="419"/>
      <c r="AH19" s="419"/>
      <c r="AI19" s="419"/>
      <c r="AJ19" s="419"/>
      <c r="AK19" s="419"/>
      <c r="AL19" s="419"/>
    </row>
    <row r="20" spans="1:55" ht="24.75" customHeight="1" x14ac:dyDescent="0.2">
      <c r="A20" s="418"/>
      <c r="B20" s="418"/>
      <c r="C20" s="418"/>
      <c r="D20" s="418"/>
      <c r="E20" s="418"/>
      <c r="F20" s="418"/>
      <c r="G20" s="418"/>
      <c r="H20" s="418"/>
      <c r="I20" s="418"/>
      <c r="J20" s="418"/>
      <c r="K20" s="418"/>
      <c r="L20" s="418"/>
      <c r="M20" s="418"/>
      <c r="N20" s="418"/>
      <c r="O20" s="418"/>
      <c r="P20" s="418"/>
      <c r="Q20" s="418"/>
      <c r="R20" s="418"/>
      <c r="S20" s="420"/>
      <c r="T20" s="420"/>
      <c r="U20" s="419"/>
      <c r="V20" s="419"/>
      <c r="W20" s="419"/>
      <c r="X20" s="419"/>
      <c r="Y20" s="419"/>
      <c r="Z20" s="419"/>
      <c r="AA20" s="419"/>
      <c r="AB20" s="419"/>
      <c r="AC20" s="419"/>
      <c r="AD20" s="419"/>
      <c r="AE20" s="419"/>
      <c r="AF20" s="419"/>
      <c r="AG20" s="419"/>
      <c r="AH20" s="419"/>
      <c r="AI20" s="419"/>
      <c r="AJ20" s="419"/>
      <c r="AK20" s="419"/>
      <c r="AL20" s="419"/>
    </row>
    <row r="21" spans="1:55" ht="8.1" customHeight="1" x14ac:dyDescent="0.2">
      <c r="A21" s="124"/>
      <c r="B21" s="124"/>
      <c r="C21" s="124"/>
      <c r="D21" s="124"/>
      <c r="E21" s="124"/>
      <c r="F21" s="124"/>
      <c r="G21" s="124"/>
      <c r="H21" s="124"/>
      <c r="I21" s="124"/>
      <c r="J21" s="124"/>
      <c r="K21" s="124"/>
      <c r="L21" s="124"/>
      <c r="M21" s="124"/>
      <c r="N21" s="124"/>
      <c r="O21" s="124"/>
      <c r="P21" s="124"/>
      <c r="Q21" s="124"/>
      <c r="R21" s="124"/>
      <c r="S21" s="420"/>
      <c r="T21" s="420"/>
      <c r="U21" s="260"/>
      <c r="V21" s="260"/>
      <c r="W21" s="260"/>
      <c r="X21" s="260"/>
      <c r="Y21" s="260"/>
      <c r="Z21" s="260"/>
      <c r="AA21" s="260"/>
      <c r="AB21" s="260"/>
      <c r="AC21" s="260"/>
      <c r="AD21" s="260"/>
      <c r="AE21" s="260"/>
      <c r="AF21" s="260"/>
      <c r="AG21" s="260"/>
      <c r="AH21" s="260"/>
      <c r="AI21" s="260"/>
      <c r="AJ21" s="260"/>
      <c r="AK21" s="260"/>
      <c r="AL21" s="260"/>
    </row>
    <row r="22" spans="1:55" ht="29.25" customHeight="1" x14ac:dyDescent="0.2">
      <c r="A22" s="418" t="s">
        <v>510</v>
      </c>
      <c r="B22" s="418"/>
      <c r="C22" s="418"/>
      <c r="D22" s="418"/>
      <c r="E22" s="418"/>
      <c r="F22" s="418"/>
      <c r="G22" s="418"/>
      <c r="H22" s="418"/>
      <c r="I22" s="418"/>
      <c r="J22" s="418"/>
      <c r="K22" s="418"/>
      <c r="L22" s="418"/>
      <c r="M22" s="418"/>
      <c r="N22" s="418"/>
      <c r="O22" s="418"/>
      <c r="P22" s="418"/>
      <c r="Q22" s="418"/>
      <c r="R22" s="418"/>
      <c r="S22" s="420"/>
      <c r="T22" s="420"/>
      <c r="U22" s="419" t="s">
        <v>294</v>
      </c>
      <c r="V22" s="419"/>
      <c r="W22" s="419"/>
      <c r="X22" s="419"/>
      <c r="Y22" s="419"/>
      <c r="Z22" s="419"/>
      <c r="AA22" s="419"/>
      <c r="AB22" s="419"/>
      <c r="AC22" s="419"/>
      <c r="AD22" s="419"/>
      <c r="AE22" s="419"/>
      <c r="AF22" s="419"/>
      <c r="AG22" s="419"/>
      <c r="AH22" s="419"/>
      <c r="AI22" s="419"/>
      <c r="AJ22" s="419"/>
      <c r="AK22" s="419"/>
      <c r="AL22" s="419"/>
    </row>
    <row r="23" spans="1:55" ht="15" customHeight="1" x14ac:dyDescent="0.2">
      <c r="A23" s="418"/>
      <c r="B23" s="418"/>
      <c r="C23" s="418"/>
      <c r="D23" s="418"/>
      <c r="E23" s="418"/>
      <c r="F23" s="418"/>
      <c r="G23" s="418"/>
      <c r="H23" s="418"/>
      <c r="I23" s="418"/>
      <c r="J23" s="418"/>
      <c r="K23" s="418"/>
      <c r="L23" s="418"/>
      <c r="M23" s="418"/>
      <c r="N23" s="418"/>
      <c r="O23" s="418"/>
      <c r="P23" s="418"/>
      <c r="Q23" s="418"/>
      <c r="R23" s="418"/>
      <c r="S23" s="420"/>
      <c r="T23" s="420"/>
      <c r="U23" s="419"/>
      <c r="V23" s="419"/>
      <c r="W23" s="419"/>
      <c r="X23" s="419"/>
      <c r="Y23" s="419"/>
      <c r="Z23" s="419"/>
      <c r="AA23" s="419"/>
      <c r="AB23" s="419"/>
      <c r="AC23" s="419"/>
      <c r="AD23" s="419"/>
      <c r="AE23" s="419"/>
      <c r="AF23" s="419"/>
      <c r="AG23" s="419"/>
      <c r="AH23" s="419"/>
      <c r="AI23" s="419"/>
      <c r="AJ23" s="419"/>
      <c r="AK23" s="419"/>
      <c r="AL23" s="419"/>
    </row>
    <row r="24" spans="1:55" ht="22.5" customHeight="1" x14ac:dyDescent="0.2">
      <c r="A24" s="418"/>
      <c r="B24" s="418"/>
      <c r="C24" s="418"/>
      <c r="D24" s="418"/>
      <c r="E24" s="418"/>
      <c r="F24" s="418"/>
      <c r="G24" s="418"/>
      <c r="H24" s="418"/>
      <c r="I24" s="418"/>
      <c r="J24" s="418"/>
      <c r="K24" s="418"/>
      <c r="L24" s="418"/>
      <c r="M24" s="418"/>
      <c r="N24" s="418"/>
      <c r="O24" s="418"/>
      <c r="P24" s="418"/>
      <c r="Q24" s="418"/>
      <c r="R24" s="418"/>
      <c r="S24" s="420"/>
      <c r="T24" s="420"/>
      <c r="U24" s="419"/>
      <c r="V24" s="419"/>
      <c r="W24" s="419"/>
      <c r="X24" s="419"/>
      <c r="Y24" s="419"/>
      <c r="Z24" s="419"/>
      <c r="AA24" s="419"/>
      <c r="AB24" s="419"/>
      <c r="AC24" s="419"/>
      <c r="AD24" s="419"/>
      <c r="AE24" s="419"/>
      <c r="AF24" s="419"/>
      <c r="AG24" s="419"/>
      <c r="AH24" s="419"/>
      <c r="AI24" s="419"/>
      <c r="AJ24" s="419"/>
      <c r="AK24" s="419"/>
      <c r="AL24" s="419"/>
    </row>
    <row r="25" spans="1:55" ht="8.1" customHeight="1" x14ac:dyDescent="0.2">
      <c r="A25" s="124"/>
      <c r="B25" s="124"/>
      <c r="C25" s="124"/>
      <c r="D25" s="124"/>
      <c r="E25" s="124"/>
      <c r="F25" s="124"/>
      <c r="G25" s="124"/>
      <c r="H25" s="124"/>
      <c r="I25" s="124"/>
      <c r="J25" s="124"/>
      <c r="K25" s="124"/>
      <c r="L25" s="124"/>
      <c r="M25" s="124"/>
      <c r="N25" s="124"/>
      <c r="O25" s="124"/>
      <c r="P25" s="124"/>
      <c r="Q25" s="124"/>
      <c r="R25" s="124"/>
      <c r="S25" s="420"/>
      <c r="T25" s="420"/>
      <c r="U25" s="260"/>
      <c r="V25" s="260"/>
      <c r="W25" s="260"/>
      <c r="X25" s="260"/>
      <c r="Y25" s="260"/>
      <c r="Z25" s="260"/>
      <c r="AA25" s="260"/>
      <c r="AB25" s="260"/>
      <c r="AC25" s="260"/>
      <c r="AD25" s="260"/>
      <c r="AE25" s="260"/>
      <c r="AF25" s="260"/>
      <c r="AG25" s="260"/>
      <c r="AH25" s="260"/>
      <c r="AI25" s="260"/>
      <c r="AJ25" s="260"/>
      <c r="AK25" s="260"/>
      <c r="AL25" s="260"/>
    </row>
    <row r="26" spans="1:55" ht="15" customHeight="1" x14ac:dyDescent="0.2">
      <c r="A26" s="418" t="s">
        <v>511</v>
      </c>
      <c r="B26" s="418"/>
      <c r="C26" s="418"/>
      <c r="D26" s="418"/>
      <c r="E26" s="418"/>
      <c r="F26" s="418"/>
      <c r="G26" s="418"/>
      <c r="H26" s="418"/>
      <c r="I26" s="418"/>
      <c r="J26" s="418"/>
      <c r="K26" s="418"/>
      <c r="L26" s="418"/>
      <c r="M26" s="418"/>
      <c r="N26" s="418"/>
      <c r="O26" s="418"/>
      <c r="P26" s="418"/>
      <c r="Q26" s="418"/>
      <c r="R26" s="418"/>
      <c r="S26" s="420"/>
      <c r="T26" s="420"/>
      <c r="U26" s="419" t="s">
        <v>420</v>
      </c>
      <c r="V26" s="419"/>
      <c r="W26" s="419"/>
      <c r="X26" s="419"/>
      <c r="Y26" s="419"/>
      <c r="Z26" s="419"/>
      <c r="AA26" s="419"/>
      <c r="AB26" s="419"/>
      <c r="AC26" s="419"/>
      <c r="AD26" s="419"/>
      <c r="AE26" s="419"/>
      <c r="AF26" s="419"/>
      <c r="AG26" s="419"/>
      <c r="AH26" s="419"/>
      <c r="AI26" s="419"/>
      <c r="AJ26" s="419"/>
      <c r="AK26" s="419"/>
      <c r="AL26" s="419"/>
    </row>
    <row r="27" spans="1:55" ht="12.75" customHeight="1" x14ac:dyDescent="0.2">
      <c r="A27" s="418"/>
      <c r="B27" s="418"/>
      <c r="C27" s="418"/>
      <c r="D27" s="418"/>
      <c r="E27" s="418"/>
      <c r="F27" s="418"/>
      <c r="G27" s="418"/>
      <c r="H27" s="418"/>
      <c r="I27" s="418"/>
      <c r="J27" s="418"/>
      <c r="K27" s="418"/>
      <c r="L27" s="418"/>
      <c r="M27" s="418"/>
      <c r="N27" s="418"/>
      <c r="O27" s="418"/>
      <c r="P27" s="418"/>
      <c r="Q27" s="418"/>
      <c r="R27" s="418"/>
      <c r="S27" s="420"/>
      <c r="T27" s="420"/>
      <c r="U27" s="419"/>
      <c r="V27" s="419"/>
      <c r="W27" s="419"/>
      <c r="X27" s="419"/>
      <c r="Y27" s="419"/>
      <c r="Z27" s="419"/>
      <c r="AA27" s="419"/>
      <c r="AB27" s="419"/>
      <c r="AC27" s="419"/>
      <c r="AD27" s="419"/>
      <c r="AE27" s="419"/>
      <c r="AF27" s="419"/>
      <c r="AG27" s="419"/>
      <c r="AH27" s="419"/>
      <c r="AI27" s="419"/>
      <c r="AJ27" s="419"/>
      <c r="AK27" s="419"/>
      <c r="AL27" s="419"/>
    </row>
    <row r="28" spans="1:55" ht="12.75" customHeight="1" x14ac:dyDescent="0.2">
      <c r="A28" s="418"/>
      <c r="B28" s="418"/>
      <c r="C28" s="418"/>
      <c r="D28" s="418"/>
      <c r="E28" s="418"/>
      <c r="F28" s="418"/>
      <c r="G28" s="418"/>
      <c r="H28" s="418"/>
      <c r="I28" s="418"/>
      <c r="J28" s="418"/>
      <c r="K28" s="418"/>
      <c r="L28" s="418"/>
      <c r="M28" s="418"/>
      <c r="N28" s="418"/>
      <c r="O28" s="418"/>
      <c r="P28" s="418"/>
      <c r="Q28" s="418"/>
      <c r="R28" s="418"/>
      <c r="S28" s="420"/>
      <c r="T28" s="420"/>
      <c r="U28" s="419"/>
      <c r="V28" s="419"/>
      <c r="W28" s="419"/>
      <c r="X28" s="419"/>
      <c r="Y28" s="419"/>
      <c r="Z28" s="419"/>
      <c r="AA28" s="419"/>
      <c r="AB28" s="419"/>
      <c r="AC28" s="419"/>
      <c r="AD28" s="419"/>
      <c r="AE28" s="419"/>
      <c r="AF28" s="419"/>
      <c r="AG28" s="419"/>
      <c r="AH28" s="419"/>
      <c r="AI28" s="419"/>
      <c r="AJ28" s="419"/>
      <c r="AK28" s="419"/>
      <c r="AL28" s="419"/>
    </row>
    <row r="29" spans="1:55" ht="34.5" customHeight="1" x14ac:dyDescent="0.2">
      <c r="A29" s="418"/>
      <c r="B29" s="418"/>
      <c r="C29" s="418"/>
      <c r="D29" s="418"/>
      <c r="E29" s="418"/>
      <c r="F29" s="418"/>
      <c r="G29" s="418"/>
      <c r="H29" s="418"/>
      <c r="I29" s="418"/>
      <c r="J29" s="418"/>
      <c r="K29" s="418"/>
      <c r="L29" s="418"/>
      <c r="M29" s="418"/>
      <c r="N29" s="418"/>
      <c r="O29" s="418"/>
      <c r="P29" s="418"/>
      <c r="Q29" s="418"/>
      <c r="R29" s="418"/>
      <c r="S29" s="420"/>
      <c r="T29" s="420"/>
      <c r="U29" s="419"/>
      <c r="V29" s="419"/>
      <c r="W29" s="419"/>
      <c r="X29" s="419"/>
      <c r="Y29" s="419"/>
      <c r="Z29" s="419"/>
      <c r="AA29" s="419"/>
      <c r="AB29" s="419"/>
      <c r="AC29" s="419"/>
      <c r="AD29" s="419"/>
      <c r="AE29" s="419"/>
      <c r="AF29" s="419"/>
      <c r="AG29" s="419"/>
      <c r="AH29" s="419"/>
      <c r="AI29" s="419"/>
      <c r="AJ29" s="419"/>
      <c r="AK29" s="419"/>
      <c r="AL29" s="419"/>
    </row>
    <row r="30" spans="1:55" ht="15" customHeight="1" x14ac:dyDescent="0.2">
      <c r="A30" s="421"/>
      <c r="B30" s="421"/>
      <c r="C30" s="421"/>
      <c r="D30" s="421"/>
      <c r="E30" s="421"/>
      <c r="F30" s="421"/>
      <c r="G30" s="421"/>
      <c r="H30" s="421"/>
      <c r="I30" s="421"/>
      <c r="J30" s="421"/>
      <c r="K30" s="421"/>
      <c r="L30" s="421"/>
      <c r="M30" s="421"/>
      <c r="N30" s="421"/>
      <c r="O30" s="421"/>
      <c r="P30" s="421"/>
      <c r="Q30" s="421"/>
      <c r="R30" s="421"/>
      <c r="S30" s="420"/>
      <c r="T30" s="420"/>
      <c r="U30" s="422"/>
      <c r="V30" s="422"/>
      <c r="W30" s="422"/>
      <c r="X30" s="422"/>
      <c r="Y30" s="422"/>
      <c r="Z30" s="422"/>
      <c r="AA30" s="422"/>
      <c r="AB30" s="422"/>
      <c r="AC30" s="422"/>
      <c r="AD30" s="422"/>
      <c r="AE30" s="422"/>
      <c r="AF30" s="422"/>
      <c r="AG30" s="422"/>
      <c r="AH30" s="422"/>
      <c r="AI30" s="422"/>
      <c r="AJ30" s="422"/>
      <c r="AK30" s="422"/>
      <c r="AL30" s="422"/>
      <c r="AM30" s="100"/>
      <c r="AN30" s="100"/>
      <c r="AO30" s="100"/>
      <c r="AP30" s="100"/>
      <c r="AQ30" s="100"/>
      <c r="AR30" s="100"/>
      <c r="AS30" s="100"/>
      <c r="AT30" s="100"/>
      <c r="AU30" s="100"/>
      <c r="AV30" s="100"/>
      <c r="AW30" s="100"/>
      <c r="AX30" s="100"/>
      <c r="AY30" s="100"/>
      <c r="AZ30" s="100"/>
      <c r="BA30" s="100"/>
      <c r="BB30" s="100"/>
      <c r="BC30" s="100"/>
    </row>
    <row r="31" spans="1:55" ht="14.25" customHeight="1" x14ac:dyDescent="0.2">
      <c r="A31" s="97"/>
      <c r="S31" s="420"/>
      <c r="T31" s="420"/>
      <c r="U31" s="350"/>
      <c r="V31" s="425"/>
      <c r="W31" s="425"/>
      <c r="X31" s="425"/>
      <c r="Y31" s="425"/>
      <c r="Z31" s="425"/>
      <c r="AA31" s="425"/>
      <c r="AB31" s="425"/>
      <c r="AC31" s="425"/>
      <c r="AD31" s="425"/>
      <c r="AE31" s="425"/>
      <c r="AF31" s="425"/>
      <c r="AG31" s="425"/>
      <c r="AH31" s="425"/>
      <c r="AI31" s="425"/>
      <c r="AJ31" s="425"/>
      <c r="AK31" s="350"/>
      <c r="AL31" s="94"/>
    </row>
    <row r="32" spans="1:55" ht="17.25" customHeight="1" x14ac:dyDescent="0.2">
      <c r="A32" s="97"/>
      <c r="B32" s="427" t="s">
        <v>413</v>
      </c>
      <c r="C32" s="427"/>
      <c r="D32" s="427"/>
      <c r="E32" s="427"/>
      <c r="F32" s="427"/>
      <c r="G32" s="427"/>
      <c r="H32" s="427"/>
      <c r="I32" s="427"/>
      <c r="J32" s="427"/>
      <c r="K32" s="427"/>
      <c r="L32" s="427"/>
      <c r="M32" s="427"/>
      <c r="N32" s="427"/>
      <c r="O32" s="427"/>
      <c r="P32" s="427"/>
      <c r="Q32" s="427"/>
      <c r="R32" s="427"/>
      <c r="S32" s="420"/>
      <c r="T32" s="420"/>
      <c r="U32" s="429" t="s">
        <v>414</v>
      </c>
      <c r="V32" s="429"/>
      <c r="W32" s="429"/>
      <c r="X32" s="429"/>
      <c r="Y32" s="429"/>
      <c r="Z32" s="429"/>
      <c r="AA32" s="429"/>
      <c r="AB32" s="429"/>
      <c r="AC32" s="429"/>
      <c r="AD32" s="429"/>
      <c r="AE32" s="429"/>
      <c r="AF32" s="429"/>
      <c r="AG32" s="429"/>
      <c r="AH32" s="429"/>
      <c r="AI32" s="429"/>
      <c r="AJ32" s="429"/>
      <c r="AK32" s="429"/>
      <c r="AL32" s="429"/>
    </row>
    <row r="33" spans="1:38" ht="17.25" customHeight="1" x14ac:dyDescent="0.2">
      <c r="A33" s="97"/>
      <c r="B33" s="428" t="s">
        <v>415</v>
      </c>
      <c r="C33" s="428"/>
      <c r="D33" s="428"/>
      <c r="E33" s="428"/>
      <c r="F33" s="428"/>
      <c r="G33" s="428"/>
      <c r="H33" s="428"/>
      <c r="I33" s="428"/>
      <c r="J33" s="428"/>
      <c r="K33" s="428"/>
      <c r="L33" s="428"/>
      <c r="M33" s="428"/>
      <c r="N33" s="428"/>
      <c r="O33" s="428"/>
      <c r="P33" s="428"/>
      <c r="Q33" s="428"/>
      <c r="R33" s="428"/>
      <c r="S33" s="420"/>
      <c r="T33" s="420"/>
      <c r="U33" s="426" t="s">
        <v>416</v>
      </c>
      <c r="V33" s="426"/>
      <c r="W33" s="426"/>
      <c r="X33" s="426"/>
      <c r="Y33" s="426"/>
      <c r="Z33" s="426"/>
      <c r="AA33" s="426"/>
      <c r="AB33" s="426"/>
      <c r="AC33" s="426"/>
      <c r="AD33" s="426"/>
      <c r="AE33" s="426"/>
      <c r="AF33" s="426"/>
      <c r="AG33" s="426"/>
      <c r="AH33" s="426"/>
      <c r="AI33" s="426"/>
      <c r="AJ33" s="426"/>
      <c r="AK33" s="426"/>
      <c r="AL33" s="426"/>
    </row>
    <row r="34" spans="1:38" ht="15.75" customHeight="1" x14ac:dyDescent="0.2">
      <c r="A34" s="97"/>
      <c r="B34" s="97"/>
      <c r="C34" s="98"/>
      <c r="D34" s="98"/>
      <c r="E34" s="98"/>
      <c r="F34" s="98"/>
      <c r="G34" s="423"/>
      <c r="H34" s="423"/>
      <c r="I34" s="423"/>
      <c r="J34" s="423"/>
      <c r="K34" s="423"/>
      <c r="L34" s="423"/>
      <c r="M34" s="423"/>
      <c r="N34" s="423"/>
      <c r="O34" s="423"/>
      <c r="P34" s="423"/>
      <c r="Q34" s="423"/>
      <c r="R34" s="97"/>
      <c r="S34" s="420"/>
      <c r="T34" s="420"/>
      <c r="U34" s="94"/>
      <c r="V34" s="424"/>
      <c r="W34" s="424"/>
      <c r="X34" s="424"/>
      <c r="Y34" s="424"/>
      <c r="Z34" s="424"/>
      <c r="AA34" s="424"/>
      <c r="AB34" s="424"/>
      <c r="AC34" s="424"/>
      <c r="AD34" s="424"/>
      <c r="AE34" s="424"/>
      <c r="AF34" s="424"/>
      <c r="AG34" s="424"/>
      <c r="AH34" s="99"/>
      <c r="AI34" s="99"/>
      <c r="AJ34" s="99"/>
      <c r="AK34" s="94"/>
      <c r="AL34" s="94"/>
    </row>
    <row r="35" spans="1:38" ht="14.25" x14ac:dyDescent="0.2">
      <c r="A35" s="92"/>
      <c r="B35" s="92"/>
      <c r="C35" s="92"/>
      <c r="D35" s="92"/>
      <c r="E35" s="92"/>
      <c r="F35" s="92"/>
      <c r="G35" s="92"/>
      <c r="H35" s="92"/>
      <c r="I35" s="92"/>
      <c r="J35" s="92"/>
      <c r="K35" s="92"/>
      <c r="L35" s="92"/>
      <c r="M35" s="92"/>
      <c r="N35" s="92"/>
      <c r="O35" s="92"/>
      <c r="P35" s="92"/>
      <c r="Q35" s="92"/>
      <c r="R35" s="92"/>
      <c r="S35" s="420"/>
      <c r="T35" s="420"/>
      <c r="U35" s="94"/>
      <c r="V35" s="424"/>
      <c r="W35" s="424"/>
      <c r="X35" s="424"/>
      <c r="Y35" s="424"/>
      <c r="Z35" s="424"/>
      <c r="AA35" s="424"/>
      <c r="AB35" s="424"/>
      <c r="AC35" s="424"/>
      <c r="AD35" s="424"/>
      <c r="AE35" s="424"/>
      <c r="AF35" s="424"/>
      <c r="AG35" s="424"/>
      <c r="AH35" s="99"/>
      <c r="AI35" s="99"/>
      <c r="AJ35" s="99"/>
      <c r="AK35" s="94"/>
      <c r="AL35" s="94"/>
    </row>
    <row r="36" spans="1:38" ht="14.25" x14ac:dyDescent="0.2">
      <c r="A36" s="92"/>
      <c r="B36" s="92"/>
      <c r="C36" s="92"/>
      <c r="D36" s="92"/>
      <c r="E36" s="92"/>
      <c r="F36" s="92"/>
      <c r="G36" s="92"/>
      <c r="H36" s="92"/>
      <c r="I36" s="92"/>
      <c r="J36" s="92"/>
      <c r="K36" s="92"/>
      <c r="L36" s="92"/>
      <c r="M36" s="92"/>
      <c r="N36" s="92"/>
      <c r="O36" s="92"/>
      <c r="P36" s="92"/>
      <c r="Q36" s="92"/>
      <c r="R36" s="92"/>
      <c r="U36" s="94"/>
      <c r="V36" s="94"/>
      <c r="W36" s="94"/>
      <c r="X36" s="94"/>
      <c r="Y36" s="94"/>
      <c r="Z36" s="94"/>
      <c r="AA36" s="94"/>
      <c r="AB36" s="94"/>
      <c r="AC36" s="94"/>
      <c r="AD36" s="94"/>
      <c r="AE36" s="94"/>
      <c r="AF36" s="94"/>
      <c r="AG36" s="94"/>
      <c r="AH36" s="94"/>
      <c r="AI36" s="94"/>
      <c r="AJ36" s="94"/>
      <c r="AK36" s="94"/>
      <c r="AL36" s="94"/>
    </row>
    <row r="37" spans="1:38" ht="14.25" x14ac:dyDescent="0.2">
      <c r="A37" s="92"/>
      <c r="B37" s="92"/>
      <c r="C37" s="92"/>
      <c r="D37" s="92"/>
      <c r="E37" s="92"/>
      <c r="F37" s="92"/>
      <c r="G37" s="92"/>
      <c r="H37" s="92"/>
      <c r="I37" s="92"/>
      <c r="J37" s="92"/>
      <c r="K37" s="92"/>
      <c r="L37" s="92"/>
      <c r="M37" s="92"/>
      <c r="N37" s="92"/>
      <c r="O37" s="92"/>
      <c r="P37" s="92"/>
      <c r="Q37" s="92"/>
      <c r="R37" s="92"/>
      <c r="U37" s="94"/>
      <c r="V37" s="94"/>
      <c r="W37" s="94"/>
      <c r="X37" s="94"/>
      <c r="Y37" s="94"/>
      <c r="Z37" s="94"/>
      <c r="AA37" s="94"/>
      <c r="AB37" s="94"/>
      <c r="AC37" s="94"/>
      <c r="AD37" s="94"/>
      <c r="AE37" s="94"/>
      <c r="AF37" s="94"/>
      <c r="AG37" s="94"/>
      <c r="AH37" s="94"/>
      <c r="AI37" s="94"/>
      <c r="AJ37" s="94"/>
      <c r="AK37" s="94"/>
      <c r="AL37" s="94"/>
    </row>
    <row r="38" spans="1:38" ht="14.25" x14ac:dyDescent="0.2">
      <c r="A38" s="92"/>
      <c r="B38" s="92"/>
      <c r="C38" s="92"/>
      <c r="D38" s="92"/>
      <c r="E38" s="92"/>
      <c r="F38" s="92"/>
      <c r="G38" s="92"/>
      <c r="H38" s="92"/>
      <c r="I38" s="92"/>
      <c r="J38" s="92"/>
      <c r="K38" s="92"/>
      <c r="L38" s="92"/>
      <c r="M38" s="92"/>
      <c r="N38" s="92"/>
      <c r="O38" s="92"/>
      <c r="P38" s="92"/>
      <c r="Q38" s="92"/>
      <c r="R38" s="92"/>
      <c r="U38" s="94"/>
      <c r="V38" s="94"/>
      <c r="W38" s="94"/>
      <c r="X38" s="94"/>
      <c r="Y38" s="94"/>
      <c r="Z38" s="94"/>
      <c r="AA38" s="94"/>
      <c r="AB38" s="94"/>
      <c r="AC38" s="94"/>
      <c r="AD38" s="94"/>
      <c r="AE38" s="94"/>
      <c r="AF38" s="94"/>
      <c r="AG38" s="94"/>
      <c r="AH38" s="94"/>
      <c r="AI38" s="94"/>
      <c r="AJ38" s="94"/>
      <c r="AK38" s="94"/>
      <c r="AL38" s="94"/>
    </row>
    <row r="39" spans="1:38" ht="14.25" x14ac:dyDescent="0.2">
      <c r="A39" s="92"/>
      <c r="B39" s="92"/>
      <c r="C39" s="92"/>
      <c r="D39" s="92"/>
      <c r="E39" s="92"/>
      <c r="F39" s="92"/>
      <c r="G39" s="92"/>
      <c r="H39" s="92"/>
      <c r="I39" s="92"/>
      <c r="J39" s="92"/>
      <c r="K39" s="92"/>
      <c r="L39" s="92"/>
      <c r="M39" s="92"/>
      <c r="N39" s="92"/>
      <c r="O39" s="92"/>
      <c r="P39" s="92"/>
      <c r="Q39" s="92"/>
      <c r="R39" s="92"/>
      <c r="U39" s="94"/>
      <c r="V39" s="94"/>
      <c r="W39" s="94"/>
      <c r="X39" s="94"/>
      <c r="Y39" s="94"/>
      <c r="Z39" s="94"/>
      <c r="AA39" s="94"/>
      <c r="AB39" s="94"/>
      <c r="AC39" s="94"/>
      <c r="AD39" s="94"/>
      <c r="AE39" s="94"/>
      <c r="AF39" s="94"/>
      <c r="AG39" s="94"/>
      <c r="AH39" s="94"/>
      <c r="AI39" s="94"/>
      <c r="AJ39" s="94"/>
      <c r="AK39" s="94"/>
      <c r="AL39" s="94"/>
    </row>
    <row r="40" spans="1:38" ht="14.25" x14ac:dyDescent="0.2">
      <c r="A40" s="92"/>
      <c r="B40" s="92"/>
      <c r="C40" s="92"/>
      <c r="D40" s="92"/>
      <c r="E40" s="92"/>
      <c r="F40" s="92"/>
      <c r="G40" s="92"/>
      <c r="H40" s="92"/>
      <c r="I40" s="92"/>
      <c r="J40" s="92"/>
      <c r="K40" s="92"/>
      <c r="L40" s="92"/>
      <c r="M40" s="92"/>
      <c r="N40" s="92"/>
      <c r="O40" s="92"/>
      <c r="P40" s="92"/>
      <c r="Q40" s="92"/>
      <c r="R40" s="92"/>
      <c r="U40" s="94"/>
      <c r="V40" s="94"/>
      <c r="W40" s="94"/>
      <c r="X40" s="94"/>
      <c r="Y40" s="94"/>
      <c r="Z40" s="94"/>
      <c r="AA40" s="94"/>
      <c r="AB40" s="94"/>
      <c r="AC40" s="94"/>
      <c r="AD40" s="94"/>
      <c r="AE40" s="94"/>
      <c r="AF40" s="94"/>
      <c r="AG40" s="94"/>
      <c r="AH40" s="94"/>
      <c r="AI40" s="94"/>
      <c r="AJ40" s="94"/>
      <c r="AK40" s="94"/>
      <c r="AL40" s="94"/>
    </row>
    <row r="41" spans="1:38" ht="14.25" x14ac:dyDescent="0.2">
      <c r="A41" s="92"/>
      <c r="B41" s="92"/>
      <c r="C41" s="92"/>
      <c r="D41" s="92"/>
      <c r="E41" s="92"/>
      <c r="F41" s="92"/>
      <c r="G41" s="92"/>
      <c r="H41" s="92"/>
      <c r="I41" s="92"/>
      <c r="J41" s="92"/>
      <c r="K41" s="92"/>
      <c r="L41" s="92"/>
      <c r="M41" s="92"/>
      <c r="N41" s="92"/>
      <c r="O41" s="92"/>
      <c r="P41" s="92"/>
      <c r="Q41" s="92"/>
      <c r="R41" s="92"/>
      <c r="U41" s="94"/>
      <c r="V41" s="94"/>
      <c r="W41" s="94"/>
      <c r="X41" s="94"/>
      <c r="Y41" s="94"/>
      <c r="Z41" s="94"/>
      <c r="AA41" s="94"/>
      <c r="AB41" s="94"/>
      <c r="AC41" s="94"/>
      <c r="AD41" s="94"/>
      <c r="AE41" s="94"/>
      <c r="AF41" s="94"/>
      <c r="AG41" s="94"/>
      <c r="AH41" s="94"/>
      <c r="AI41" s="94"/>
      <c r="AJ41" s="94"/>
      <c r="AK41" s="94"/>
      <c r="AL41" s="94"/>
    </row>
    <row r="42" spans="1:38" ht="14.25" x14ac:dyDescent="0.2">
      <c r="A42" s="92"/>
      <c r="B42" s="92"/>
      <c r="C42" s="92"/>
      <c r="D42" s="92"/>
      <c r="E42" s="92"/>
      <c r="F42" s="92"/>
      <c r="G42" s="92"/>
      <c r="H42" s="92"/>
      <c r="I42" s="92"/>
      <c r="J42" s="92"/>
      <c r="K42" s="92"/>
      <c r="L42" s="92"/>
      <c r="M42" s="92"/>
      <c r="N42" s="92"/>
      <c r="O42" s="92"/>
      <c r="P42" s="92"/>
      <c r="Q42" s="92"/>
      <c r="R42" s="92"/>
      <c r="U42" s="94"/>
      <c r="V42" s="94"/>
      <c r="W42" s="94"/>
      <c r="X42" s="94"/>
      <c r="Y42" s="94"/>
      <c r="Z42" s="94"/>
      <c r="AA42" s="94"/>
      <c r="AB42" s="94"/>
      <c r="AC42" s="94"/>
      <c r="AD42" s="94"/>
      <c r="AE42" s="94"/>
      <c r="AF42" s="94"/>
      <c r="AG42" s="94"/>
      <c r="AH42" s="94"/>
      <c r="AI42" s="94"/>
      <c r="AJ42" s="94"/>
      <c r="AK42" s="94"/>
      <c r="AL42" s="94"/>
    </row>
  </sheetData>
  <mergeCells count="18">
    <mergeCell ref="B33:R33"/>
    <mergeCell ref="U32:AL32"/>
    <mergeCell ref="A8:R9"/>
    <mergeCell ref="U8:AL9"/>
    <mergeCell ref="A26:R29"/>
    <mergeCell ref="U26:AL29"/>
    <mergeCell ref="S4:T35"/>
    <mergeCell ref="A12:R20"/>
    <mergeCell ref="U12:AL20"/>
    <mergeCell ref="A22:R24"/>
    <mergeCell ref="U22:AL24"/>
    <mergeCell ref="A30:R30"/>
    <mergeCell ref="U30:AL30"/>
    <mergeCell ref="G34:Q34"/>
    <mergeCell ref="V34:AG35"/>
    <mergeCell ref="V31:AJ31"/>
    <mergeCell ref="U33:AL33"/>
    <mergeCell ref="B32:R32"/>
  </mergeCells>
  <printOptions horizontalCentered="1"/>
  <pageMargins left="0.511811023622047" right="0.511811023622047" top="0.55118110236220497" bottom="0.30118110199999998" header="0.31496062992126" footer="0.31496063000000002"/>
  <pageSetup paperSize="9" scale="95" fitToHeight="0" orientation="landscape" r:id="rId1"/>
  <headerFooter>
    <oddFooter>&amp;C- &amp;[&amp;P -&amp;R&amp;6&amp;F</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BC117"/>
  <sheetViews>
    <sheetView rightToLeft="1" view="pageBreakPreview" zoomScale="110" zoomScaleSheetLayoutView="110" workbookViewId="0">
      <selection activeCell="AN23" sqref="AN23"/>
    </sheetView>
  </sheetViews>
  <sheetFormatPr defaultRowHeight="12.75" x14ac:dyDescent="0.2"/>
  <cols>
    <col min="1" max="1" width="2.7109375" customWidth="1"/>
    <col min="2" max="18" width="3.7109375" customWidth="1"/>
    <col min="19" max="20" width="1.28515625" customWidth="1"/>
    <col min="21" max="37" width="3.7109375" customWidth="1"/>
    <col min="38" max="38" width="2.7109375" customWidth="1"/>
  </cols>
  <sheetData>
    <row r="3" spans="1:38" ht="14.25" x14ac:dyDescent="0.2">
      <c r="A3" s="92"/>
      <c r="B3" s="92"/>
      <c r="C3" s="92"/>
      <c r="D3" s="92"/>
      <c r="E3" s="92"/>
      <c r="F3" s="92"/>
      <c r="G3" s="92"/>
      <c r="H3" s="92"/>
      <c r="I3" s="92"/>
      <c r="J3" s="92"/>
      <c r="K3" s="92"/>
      <c r="L3" s="92"/>
      <c r="M3" s="92"/>
      <c r="N3" s="92"/>
      <c r="O3" s="92"/>
      <c r="P3" s="92"/>
      <c r="Q3" s="92"/>
      <c r="R3" s="92"/>
      <c r="U3" s="94"/>
      <c r="V3" s="94"/>
      <c r="W3" s="94"/>
      <c r="X3" s="94"/>
      <c r="Y3" s="94"/>
      <c r="Z3" s="94"/>
      <c r="AA3" s="94"/>
      <c r="AB3" s="94"/>
      <c r="AC3" s="94"/>
      <c r="AD3" s="94"/>
      <c r="AE3" s="94"/>
      <c r="AF3" s="94"/>
      <c r="AG3" s="94"/>
      <c r="AH3" s="94"/>
      <c r="AI3" s="94"/>
      <c r="AJ3" s="94"/>
      <c r="AK3" s="94"/>
      <c r="AL3" s="94"/>
    </row>
    <row r="4" spans="1:38" ht="11.25" customHeight="1" x14ac:dyDescent="0.2">
      <c r="A4" s="92"/>
      <c r="B4" s="92"/>
      <c r="C4" s="92"/>
      <c r="D4" s="92"/>
      <c r="E4" s="92"/>
      <c r="F4" s="92"/>
      <c r="G4" s="92"/>
      <c r="H4" s="92"/>
      <c r="I4" s="92"/>
      <c r="J4" s="92"/>
      <c r="K4" s="92"/>
      <c r="L4" s="92"/>
      <c r="M4" s="92"/>
      <c r="N4" s="92"/>
      <c r="O4" s="92"/>
      <c r="P4" s="92"/>
      <c r="Q4" s="92"/>
      <c r="R4" s="92"/>
      <c r="U4" s="94"/>
      <c r="V4" s="94"/>
      <c r="W4" s="94"/>
      <c r="X4" s="94"/>
      <c r="Y4" s="94"/>
      <c r="Z4" s="94"/>
      <c r="AA4" s="94"/>
      <c r="AB4" s="94"/>
      <c r="AC4" s="94"/>
      <c r="AD4" s="94"/>
      <c r="AE4" s="94"/>
      <c r="AF4" s="94"/>
      <c r="AG4" s="94"/>
      <c r="AH4" s="94"/>
      <c r="AI4" s="94"/>
      <c r="AJ4" s="94"/>
      <c r="AK4" s="94"/>
      <c r="AL4" s="94"/>
    </row>
    <row r="5" spans="1:38" ht="9.75" customHeight="1" x14ac:dyDescent="0.2">
      <c r="A5" s="101"/>
      <c r="B5" s="416" t="s">
        <v>168</v>
      </c>
      <c r="C5" s="416"/>
      <c r="D5" s="416"/>
      <c r="E5" s="416"/>
      <c r="F5" s="416"/>
      <c r="G5" s="416"/>
      <c r="H5" s="416"/>
      <c r="I5" s="416"/>
      <c r="J5" s="416"/>
      <c r="K5" s="416"/>
      <c r="L5" s="416"/>
      <c r="M5" s="416"/>
      <c r="N5" s="416"/>
      <c r="O5" s="416"/>
      <c r="P5" s="416"/>
      <c r="Q5" s="416"/>
      <c r="R5" s="416"/>
      <c r="U5" s="417" t="s">
        <v>149</v>
      </c>
      <c r="V5" s="417"/>
      <c r="W5" s="417"/>
      <c r="X5" s="417"/>
      <c r="Y5" s="417"/>
      <c r="Z5" s="417"/>
      <c r="AA5" s="417"/>
      <c r="AB5" s="417"/>
      <c r="AC5" s="417"/>
      <c r="AD5" s="417"/>
      <c r="AE5" s="417"/>
      <c r="AF5" s="417"/>
      <c r="AG5" s="417"/>
      <c r="AH5" s="417"/>
      <c r="AI5" s="417"/>
      <c r="AJ5" s="417"/>
      <c r="AK5" s="417"/>
      <c r="AL5" s="102"/>
    </row>
    <row r="6" spans="1:38" ht="19.5" customHeight="1" x14ac:dyDescent="0.2">
      <c r="A6" s="101"/>
      <c r="B6" s="416"/>
      <c r="C6" s="416"/>
      <c r="D6" s="416"/>
      <c r="E6" s="416"/>
      <c r="F6" s="416"/>
      <c r="G6" s="416"/>
      <c r="H6" s="416"/>
      <c r="I6" s="416"/>
      <c r="J6" s="416"/>
      <c r="K6" s="416"/>
      <c r="L6" s="416"/>
      <c r="M6" s="416"/>
      <c r="N6" s="416"/>
      <c r="O6" s="416"/>
      <c r="P6" s="416"/>
      <c r="Q6" s="416"/>
      <c r="R6" s="416"/>
      <c r="U6" s="417"/>
      <c r="V6" s="417"/>
      <c r="W6" s="417"/>
      <c r="X6" s="417"/>
      <c r="Y6" s="417"/>
      <c r="Z6" s="417"/>
      <c r="AA6" s="417"/>
      <c r="AB6" s="417"/>
      <c r="AC6" s="417"/>
      <c r="AD6" s="417"/>
      <c r="AE6" s="417"/>
      <c r="AF6" s="417"/>
      <c r="AG6" s="417"/>
      <c r="AH6" s="417"/>
      <c r="AI6" s="417"/>
      <c r="AJ6" s="417"/>
      <c r="AK6" s="417"/>
      <c r="AL6" s="102"/>
    </row>
    <row r="7" spans="1:38" ht="15" customHeight="1" x14ac:dyDescent="0.2">
      <c r="A7" s="103"/>
      <c r="B7" s="433" t="s">
        <v>512</v>
      </c>
      <c r="C7" s="433"/>
      <c r="D7" s="433"/>
      <c r="E7" s="433"/>
      <c r="F7" s="433"/>
      <c r="G7" s="433"/>
      <c r="H7" s="433"/>
      <c r="I7" s="433"/>
      <c r="J7" s="433"/>
      <c r="K7" s="433"/>
      <c r="L7" s="433"/>
      <c r="M7" s="433"/>
      <c r="N7" s="433"/>
      <c r="O7" s="433"/>
      <c r="P7" s="433"/>
      <c r="Q7" s="433"/>
      <c r="R7" s="433"/>
      <c r="U7" s="434" t="s">
        <v>419</v>
      </c>
      <c r="V7" s="434"/>
      <c r="W7" s="434"/>
      <c r="X7" s="434"/>
      <c r="Y7" s="434"/>
      <c r="Z7" s="434"/>
      <c r="AA7" s="434"/>
      <c r="AB7" s="434"/>
      <c r="AC7" s="434"/>
      <c r="AD7" s="434"/>
      <c r="AE7" s="434"/>
      <c r="AF7" s="434"/>
      <c r="AG7" s="434"/>
      <c r="AH7" s="434"/>
      <c r="AI7" s="434"/>
      <c r="AJ7" s="434"/>
      <c r="AK7" s="434"/>
      <c r="AL7" s="104"/>
    </row>
    <row r="8" spans="1:38" ht="15" customHeight="1" x14ac:dyDescent="0.2">
      <c r="A8" s="103"/>
      <c r="B8" s="433"/>
      <c r="C8" s="433"/>
      <c r="D8" s="433"/>
      <c r="E8" s="433"/>
      <c r="F8" s="433"/>
      <c r="G8" s="433"/>
      <c r="H8" s="433"/>
      <c r="I8" s="433"/>
      <c r="J8" s="433"/>
      <c r="K8" s="433"/>
      <c r="L8" s="433"/>
      <c r="M8" s="433"/>
      <c r="N8" s="433"/>
      <c r="O8" s="433"/>
      <c r="P8" s="433"/>
      <c r="Q8" s="433"/>
      <c r="R8" s="433"/>
      <c r="U8" s="434"/>
      <c r="V8" s="434"/>
      <c r="W8" s="434"/>
      <c r="X8" s="434"/>
      <c r="Y8" s="434"/>
      <c r="Z8" s="434"/>
      <c r="AA8" s="434"/>
      <c r="AB8" s="434"/>
      <c r="AC8" s="434"/>
      <c r="AD8" s="434"/>
      <c r="AE8" s="434"/>
      <c r="AF8" s="434"/>
      <c r="AG8" s="434"/>
      <c r="AH8" s="434"/>
      <c r="AI8" s="434"/>
      <c r="AJ8" s="434"/>
      <c r="AK8" s="434"/>
      <c r="AL8" s="104"/>
    </row>
    <row r="9" spans="1:38" ht="15" customHeight="1" x14ac:dyDescent="0.2">
      <c r="A9" s="103"/>
      <c r="B9" s="433"/>
      <c r="C9" s="433"/>
      <c r="D9" s="433"/>
      <c r="E9" s="433"/>
      <c r="F9" s="433"/>
      <c r="G9" s="433"/>
      <c r="H9" s="433"/>
      <c r="I9" s="433"/>
      <c r="J9" s="433"/>
      <c r="K9" s="433"/>
      <c r="L9" s="433"/>
      <c r="M9" s="433"/>
      <c r="N9" s="433"/>
      <c r="O9" s="433"/>
      <c r="P9" s="433"/>
      <c r="Q9" s="433"/>
      <c r="R9" s="433"/>
      <c r="U9" s="434"/>
      <c r="V9" s="434"/>
      <c r="W9" s="434"/>
      <c r="X9" s="434"/>
      <c r="Y9" s="434"/>
      <c r="Z9" s="434"/>
      <c r="AA9" s="434"/>
      <c r="AB9" s="434"/>
      <c r="AC9" s="434"/>
      <c r="AD9" s="434"/>
      <c r="AE9" s="434"/>
      <c r="AF9" s="434"/>
      <c r="AG9" s="434"/>
      <c r="AH9" s="434"/>
      <c r="AI9" s="434"/>
      <c r="AJ9" s="434"/>
      <c r="AK9" s="434"/>
      <c r="AL9" s="104"/>
    </row>
    <row r="10" spans="1:38" ht="15" customHeight="1" x14ac:dyDescent="0.2">
      <c r="A10" s="103"/>
      <c r="B10" s="433"/>
      <c r="C10" s="433"/>
      <c r="D10" s="433"/>
      <c r="E10" s="433"/>
      <c r="F10" s="433"/>
      <c r="G10" s="433"/>
      <c r="H10" s="433"/>
      <c r="I10" s="433"/>
      <c r="J10" s="433"/>
      <c r="K10" s="433"/>
      <c r="L10" s="433"/>
      <c r="M10" s="433"/>
      <c r="N10" s="433"/>
      <c r="O10" s="433"/>
      <c r="P10" s="433"/>
      <c r="Q10" s="433"/>
      <c r="R10" s="433"/>
      <c r="U10" s="434"/>
      <c r="V10" s="434"/>
      <c r="W10" s="434"/>
      <c r="X10" s="434"/>
      <c r="Y10" s="434"/>
      <c r="Z10" s="434"/>
      <c r="AA10" s="434"/>
      <c r="AB10" s="434"/>
      <c r="AC10" s="434"/>
      <c r="AD10" s="434"/>
      <c r="AE10" s="434"/>
      <c r="AF10" s="434"/>
      <c r="AG10" s="434"/>
      <c r="AH10" s="434"/>
      <c r="AI10" s="434"/>
      <c r="AJ10" s="434"/>
      <c r="AK10" s="434"/>
      <c r="AL10" s="104"/>
    </row>
    <row r="11" spans="1:38" ht="15" customHeight="1" x14ac:dyDescent="0.2">
      <c r="A11" s="103"/>
      <c r="B11" s="433"/>
      <c r="C11" s="433"/>
      <c r="D11" s="433"/>
      <c r="E11" s="433"/>
      <c r="F11" s="433"/>
      <c r="G11" s="433"/>
      <c r="H11" s="433"/>
      <c r="I11" s="433"/>
      <c r="J11" s="433"/>
      <c r="K11" s="433"/>
      <c r="L11" s="433"/>
      <c r="M11" s="433"/>
      <c r="N11" s="433"/>
      <c r="O11" s="433"/>
      <c r="P11" s="433"/>
      <c r="Q11" s="433"/>
      <c r="R11" s="433"/>
      <c r="U11" s="434"/>
      <c r="V11" s="434"/>
      <c r="W11" s="434"/>
      <c r="X11" s="434"/>
      <c r="Y11" s="434"/>
      <c r="Z11" s="434"/>
      <c r="AA11" s="434"/>
      <c r="AB11" s="434"/>
      <c r="AC11" s="434"/>
      <c r="AD11" s="434"/>
      <c r="AE11" s="434"/>
      <c r="AF11" s="434"/>
      <c r="AG11" s="434"/>
      <c r="AH11" s="434"/>
      <c r="AI11" s="434"/>
      <c r="AJ11" s="434"/>
      <c r="AK11" s="434"/>
      <c r="AL11" s="104"/>
    </row>
    <row r="12" spans="1:38" ht="15" customHeight="1" x14ac:dyDescent="0.2">
      <c r="A12" s="103"/>
      <c r="B12" s="433"/>
      <c r="C12" s="433"/>
      <c r="D12" s="433"/>
      <c r="E12" s="433"/>
      <c r="F12" s="433"/>
      <c r="G12" s="433"/>
      <c r="H12" s="433"/>
      <c r="I12" s="433"/>
      <c r="J12" s="433"/>
      <c r="K12" s="433"/>
      <c r="L12" s="433"/>
      <c r="M12" s="433"/>
      <c r="N12" s="433"/>
      <c r="O12" s="433"/>
      <c r="P12" s="433"/>
      <c r="Q12" s="433"/>
      <c r="R12" s="433"/>
      <c r="U12" s="434"/>
      <c r="V12" s="434"/>
      <c r="W12" s="434"/>
      <c r="X12" s="434"/>
      <c r="Y12" s="434"/>
      <c r="Z12" s="434"/>
      <c r="AA12" s="434"/>
      <c r="AB12" s="434"/>
      <c r="AC12" s="434"/>
      <c r="AD12" s="434"/>
      <c r="AE12" s="434"/>
      <c r="AF12" s="434"/>
      <c r="AG12" s="434"/>
      <c r="AH12" s="434"/>
      <c r="AI12" s="434"/>
      <c r="AJ12" s="434"/>
      <c r="AK12" s="434"/>
      <c r="AL12" s="104"/>
    </row>
    <row r="13" spans="1:38" ht="15" customHeight="1" x14ac:dyDescent="0.2">
      <c r="A13" s="103"/>
      <c r="B13" s="433"/>
      <c r="C13" s="433"/>
      <c r="D13" s="433"/>
      <c r="E13" s="433"/>
      <c r="F13" s="433"/>
      <c r="G13" s="433"/>
      <c r="H13" s="433"/>
      <c r="I13" s="433"/>
      <c r="J13" s="433"/>
      <c r="K13" s="433"/>
      <c r="L13" s="433"/>
      <c r="M13" s="433"/>
      <c r="N13" s="433"/>
      <c r="O13" s="433"/>
      <c r="P13" s="433"/>
      <c r="Q13" s="433"/>
      <c r="R13" s="433"/>
      <c r="U13" s="434"/>
      <c r="V13" s="434"/>
      <c r="W13" s="434"/>
      <c r="X13" s="434"/>
      <c r="Y13" s="434"/>
      <c r="Z13" s="434"/>
      <c r="AA13" s="434"/>
      <c r="AB13" s="434"/>
      <c r="AC13" s="434"/>
      <c r="AD13" s="434"/>
      <c r="AE13" s="434"/>
      <c r="AF13" s="434"/>
      <c r="AG13" s="434"/>
      <c r="AH13" s="434"/>
      <c r="AI13" s="434"/>
      <c r="AJ13" s="434"/>
      <c r="AK13" s="434"/>
      <c r="AL13" s="104"/>
    </row>
    <row r="14" spans="1:38" ht="15" customHeight="1" x14ac:dyDescent="0.2">
      <c r="A14" s="103"/>
      <c r="B14" s="433"/>
      <c r="C14" s="433"/>
      <c r="D14" s="433"/>
      <c r="E14" s="433"/>
      <c r="F14" s="433"/>
      <c r="G14" s="433"/>
      <c r="H14" s="433"/>
      <c r="I14" s="433"/>
      <c r="J14" s="433"/>
      <c r="K14" s="433"/>
      <c r="L14" s="433"/>
      <c r="M14" s="433"/>
      <c r="N14" s="433"/>
      <c r="O14" s="433"/>
      <c r="P14" s="433"/>
      <c r="Q14" s="433"/>
      <c r="R14" s="433"/>
      <c r="U14" s="434"/>
      <c r="V14" s="434"/>
      <c r="W14" s="434"/>
      <c r="X14" s="434"/>
      <c r="Y14" s="434"/>
      <c r="Z14" s="434"/>
      <c r="AA14" s="434"/>
      <c r="AB14" s="434"/>
      <c r="AC14" s="434"/>
      <c r="AD14" s="434"/>
      <c r="AE14" s="434"/>
      <c r="AF14" s="434"/>
      <c r="AG14" s="434"/>
      <c r="AH14" s="434"/>
      <c r="AI14" s="434"/>
      <c r="AJ14" s="434"/>
      <c r="AK14" s="434"/>
      <c r="AL14" s="104"/>
    </row>
    <row r="15" spans="1:38" ht="15" customHeight="1" x14ac:dyDescent="0.2">
      <c r="A15" s="103"/>
      <c r="B15" s="433"/>
      <c r="C15" s="433"/>
      <c r="D15" s="433"/>
      <c r="E15" s="433"/>
      <c r="F15" s="433"/>
      <c r="G15" s="433"/>
      <c r="H15" s="433"/>
      <c r="I15" s="433"/>
      <c r="J15" s="433"/>
      <c r="K15" s="433"/>
      <c r="L15" s="433"/>
      <c r="M15" s="433"/>
      <c r="N15" s="433"/>
      <c r="O15" s="433"/>
      <c r="P15" s="433"/>
      <c r="Q15" s="433"/>
      <c r="R15" s="433"/>
      <c r="U15" s="434"/>
      <c r="V15" s="434"/>
      <c r="W15" s="434"/>
      <c r="X15" s="434"/>
      <c r="Y15" s="434"/>
      <c r="Z15" s="434"/>
      <c r="AA15" s="434"/>
      <c r="AB15" s="434"/>
      <c r="AC15" s="434"/>
      <c r="AD15" s="434"/>
      <c r="AE15" s="434"/>
      <c r="AF15" s="434"/>
      <c r="AG15" s="434"/>
      <c r="AH15" s="434"/>
      <c r="AI15" s="434"/>
      <c r="AJ15" s="434"/>
      <c r="AK15" s="434"/>
      <c r="AL15" s="104"/>
    </row>
    <row r="16" spans="1:38" ht="15" customHeight="1" x14ac:dyDescent="0.2">
      <c r="A16" s="103"/>
      <c r="B16" s="433"/>
      <c r="C16" s="433"/>
      <c r="D16" s="433"/>
      <c r="E16" s="433"/>
      <c r="F16" s="433"/>
      <c r="G16" s="433"/>
      <c r="H16" s="433"/>
      <c r="I16" s="433"/>
      <c r="J16" s="433"/>
      <c r="K16" s="433"/>
      <c r="L16" s="433"/>
      <c r="M16" s="433"/>
      <c r="N16" s="433"/>
      <c r="O16" s="433"/>
      <c r="P16" s="433"/>
      <c r="Q16" s="433"/>
      <c r="R16" s="433"/>
      <c r="U16" s="434"/>
      <c r="V16" s="434"/>
      <c r="W16" s="434"/>
      <c r="X16" s="434"/>
      <c r="Y16" s="434"/>
      <c r="Z16" s="434"/>
      <c r="AA16" s="434"/>
      <c r="AB16" s="434"/>
      <c r="AC16" s="434"/>
      <c r="AD16" s="434"/>
      <c r="AE16" s="434"/>
      <c r="AF16" s="434"/>
      <c r="AG16" s="434"/>
      <c r="AH16" s="434"/>
      <c r="AI16" s="434"/>
      <c r="AJ16" s="434"/>
      <c r="AK16" s="434"/>
      <c r="AL16" s="104"/>
    </row>
    <row r="17" spans="1:38" ht="15" customHeight="1" x14ac:dyDescent="0.2">
      <c r="A17" s="103"/>
      <c r="B17" s="433"/>
      <c r="C17" s="433"/>
      <c r="D17" s="433"/>
      <c r="E17" s="433"/>
      <c r="F17" s="433"/>
      <c r="G17" s="433"/>
      <c r="H17" s="433"/>
      <c r="I17" s="433"/>
      <c r="J17" s="433"/>
      <c r="K17" s="433"/>
      <c r="L17" s="433"/>
      <c r="M17" s="433"/>
      <c r="N17" s="433"/>
      <c r="O17" s="433"/>
      <c r="P17" s="433"/>
      <c r="Q17" s="433"/>
      <c r="R17" s="433"/>
      <c r="U17" s="434"/>
      <c r="V17" s="434"/>
      <c r="W17" s="434"/>
      <c r="X17" s="434"/>
      <c r="Y17" s="434"/>
      <c r="Z17" s="434"/>
      <c r="AA17" s="434"/>
      <c r="AB17" s="434"/>
      <c r="AC17" s="434"/>
      <c r="AD17" s="434"/>
      <c r="AE17" s="434"/>
      <c r="AF17" s="434"/>
      <c r="AG17" s="434"/>
      <c r="AH17" s="434"/>
      <c r="AI17" s="434"/>
      <c r="AJ17" s="434"/>
      <c r="AK17" s="434"/>
      <c r="AL17" s="104"/>
    </row>
    <row r="18" spans="1:38" ht="15" customHeight="1" x14ac:dyDescent="0.2">
      <c r="A18" s="103"/>
      <c r="B18" s="433"/>
      <c r="C18" s="433"/>
      <c r="D18" s="433"/>
      <c r="E18" s="433"/>
      <c r="F18" s="433"/>
      <c r="G18" s="433"/>
      <c r="H18" s="433"/>
      <c r="I18" s="433"/>
      <c r="J18" s="433"/>
      <c r="K18" s="433"/>
      <c r="L18" s="433"/>
      <c r="M18" s="433"/>
      <c r="N18" s="433"/>
      <c r="O18" s="433"/>
      <c r="P18" s="433"/>
      <c r="Q18" s="433"/>
      <c r="R18" s="433"/>
      <c r="U18" s="434"/>
      <c r="V18" s="434"/>
      <c r="W18" s="434"/>
      <c r="X18" s="434"/>
      <c r="Y18" s="434"/>
      <c r="Z18" s="434"/>
      <c r="AA18" s="434"/>
      <c r="AB18" s="434"/>
      <c r="AC18" s="434"/>
      <c r="AD18" s="434"/>
      <c r="AE18" s="434"/>
      <c r="AF18" s="434"/>
      <c r="AG18" s="434"/>
      <c r="AH18" s="434"/>
      <c r="AI18" s="434"/>
      <c r="AJ18" s="434"/>
      <c r="AK18" s="434"/>
      <c r="AL18" s="104"/>
    </row>
    <row r="19" spans="1:38" ht="15" customHeight="1" x14ac:dyDescent="0.2">
      <c r="A19" s="103"/>
      <c r="B19" s="433"/>
      <c r="C19" s="433"/>
      <c r="D19" s="433"/>
      <c r="E19" s="433"/>
      <c r="F19" s="433"/>
      <c r="G19" s="433"/>
      <c r="H19" s="433"/>
      <c r="I19" s="433"/>
      <c r="J19" s="433"/>
      <c r="K19" s="433"/>
      <c r="L19" s="433"/>
      <c r="M19" s="433"/>
      <c r="N19" s="433"/>
      <c r="O19" s="433"/>
      <c r="P19" s="433"/>
      <c r="Q19" s="433"/>
      <c r="R19" s="433"/>
      <c r="U19" s="434"/>
      <c r="V19" s="434"/>
      <c r="W19" s="434"/>
      <c r="X19" s="434"/>
      <c r="Y19" s="434"/>
      <c r="Z19" s="434"/>
      <c r="AA19" s="434"/>
      <c r="AB19" s="434"/>
      <c r="AC19" s="434"/>
      <c r="AD19" s="434"/>
      <c r="AE19" s="434"/>
      <c r="AF19" s="434"/>
      <c r="AG19" s="434"/>
      <c r="AH19" s="434"/>
      <c r="AI19" s="434"/>
      <c r="AJ19" s="434"/>
      <c r="AK19" s="434"/>
      <c r="AL19" s="104"/>
    </row>
    <row r="20" spans="1:38" ht="27.75" customHeight="1" x14ac:dyDescent="0.2">
      <c r="A20" s="103"/>
      <c r="B20" s="433"/>
      <c r="C20" s="433"/>
      <c r="D20" s="433"/>
      <c r="E20" s="433"/>
      <c r="F20" s="433"/>
      <c r="G20" s="433"/>
      <c r="H20" s="433"/>
      <c r="I20" s="433"/>
      <c r="J20" s="433"/>
      <c r="K20" s="433"/>
      <c r="L20" s="433"/>
      <c r="M20" s="433"/>
      <c r="N20" s="433"/>
      <c r="O20" s="433"/>
      <c r="P20" s="433"/>
      <c r="Q20" s="433"/>
      <c r="R20" s="433"/>
      <c r="U20" s="434"/>
      <c r="V20" s="434"/>
      <c r="W20" s="434"/>
      <c r="X20" s="434"/>
      <c r="Y20" s="434"/>
      <c r="Z20" s="434"/>
      <c r="AA20" s="434"/>
      <c r="AB20" s="434"/>
      <c r="AC20" s="434"/>
      <c r="AD20" s="434"/>
      <c r="AE20" s="434"/>
      <c r="AF20" s="434"/>
      <c r="AG20" s="434"/>
      <c r="AH20" s="434"/>
      <c r="AI20" s="434"/>
      <c r="AJ20" s="434"/>
      <c r="AK20" s="434"/>
      <c r="AL20" s="104"/>
    </row>
    <row r="21" spans="1:38" ht="10.5" customHeight="1" x14ac:dyDescent="0.2">
      <c r="A21" s="103"/>
      <c r="B21" s="97"/>
      <c r="C21" s="97"/>
      <c r="D21" s="97"/>
      <c r="E21" s="97"/>
      <c r="F21" s="97"/>
      <c r="G21" s="97"/>
      <c r="H21" s="97"/>
      <c r="I21" s="97"/>
      <c r="J21" s="97"/>
      <c r="K21" s="97"/>
      <c r="L21" s="97"/>
      <c r="M21" s="97"/>
      <c r="N21" s="97"/>
      <c r="O21" s="97"/>
      <c r="P21" s="97"/>
      <c r="Q21" s="97"/>
      <c r="R21" s="97"/>
      <c r="U21" s="250"/>
      <c r="V21" s="250"/>
      <c r="W21" s="250"/>
      <c r="X21" s="250"/>
      <c r="Y21" s="250"/>
      <c r="Z21" s="250"/>
      <c r="AA21" s="250"/>
      <c r="AB21" s="250"/>
      <c r="AC21" s="250"/>
      <c r="AD21" s="250"/>
      <c r="AE21" s="250"/>
      <c r="AF21" s="250"/>
      <c r="AG21" s="250"/>
      <c r="AH21" s="250"/>
      <c r="AI21" s="250"/>
      <c r="AJ21" s="250"/>
      <c r="AK21" s="250"/>
      <c r="AL21" s="104"/>
    </row>
    <row r="22" spans="1:38" ht="15" customHeight="1" x14ac:dyDescent="0.2">
      <c r="A22" s="105"/>
      <c r="B22" s="430" t="s">
        <v>169</v>
      </c>
      <c r="C22" s="430"/>
      <c r="D22" s="430"/>
      <c r="E22" s="430"/>
      <c r="F22" s="430"/>
      <c r="G22" s="430"/>
      <c r="H22" s="430"/>
      <c r="I22" s="430"/>
      <c r="J22" s="430"/>
      <c r="K22" s="430"/>
      <c r="L22" s="430"/>
      <c r="M22" s="430"/>
      <c r="N22" s="430"/>
      <c r="O22" s="430"/>
      <c r="P22" s="430"/>
      <c r="Q22" s="430"/>
      <c r="R22" s="430"/>
      <c r="U22" s="431" t="s">
        <v>170</v>
      </c>
      <c r="V22" s="431"/>
      <c r="W22" s="431"/>
      <c r="X22" s="431"/>
      <c r="Y22" s="431"/>
      <c r="Z22" s="431"/>
      <c r="AA22" s="431"/>
      <c r="AB22" s="431"/>
      <c r="AC22" s="431"/>
      <c r="AD22" s="431"/>
      <c r="AE22" s="431"/>
      <c r="AF22" s="431"/>
      <c r="AG22" s="431"/>
      <c r="AH22" s="431"/>
      <c r="AI22" s="431"/>
      <c r="AJ22" s="431"/>
      <c r="AK22" s="431"/>
      <c r="AL22" s="106"/>
    </row>
    <row r="23" spans="1:38" ht="5.0999999999999996" customHeight="1" x14ac:dyDescent="0.2">
      <c r="A23" s="107"/>
      <c r="B23" s="107"/>
      <c r="C23" s="107"/>
      <c r="D23" s="107"/>
      <c r="E23" s="107"/>
      <c r="F23" s="107"/>
      <c r="G23" s="107"/>
      <c r="H23" s="107"/>
      <c r="I23" s="107"/>
      <c r="J23" s="107"/>
      <c r="K23" s="107"/>
      <c r="L23" s="107"/>
      <c r="M23" s="107"/>
      <c r="N23" s="107"/>
      <c r="O23" s="107"/>
      <c r="P23" s="107"/>
      <c r="Q23" s="107"/>
      <c r="R23" s="107"/>
      <c r="U23" s="108"/>
      <c r="V23" s="108"/>
      <c r="W23" s="108"/>
      <c r="X23" s="108"/>
      <c r="Y23" s="108"/>
      <c r="Z23" s="108"/>
      <c r="AA23" s="108"/>
      <c r="AB23" s="108"/>
      <c r="AC23" s="108"/>
      <c r="AD23" s="108"/>
      <c r="AE23" s="108"/>
      <c r="AF23" s="108"/>
      <c r="AG23" s="108"/>
      <c r="AH23" s="108"/>
      <c r="AI23" s="108"/>
      <c r="AJ23" s="108"/>
      <c r="AK23" s="108"/>
      <c r="AL23" s="108"/>
    </row>
    <row r="24" spans="1:38" ht="18" customHeight="1" x14ac:dyDescent="0.2">
      <c r="A24" s="109"/>
      <c r="B24" s="110" t="s">
        <v>171</v>
      </c>
      <c r="C24" s="432" t="s">
        <v>172</v>
      </c>
      <c r="D24" s="432"/>
      <c r="E24" s="432"/>
      <c r="F24" s="432"/>
      <c r="G24" s="432"/>
      <c r="H24" s="432"/>
      <c r="I24" s="432"/>
      <c r="J24" s="432"/>
      <c r="K24" s="432"/>
      <c r="L24" s="432"/>
      <c r="M24" s="432"/>
      <c r="N24" s="432"/>
      <c r="O24" s="432"/>
      <c r="P24" s="432"/>
      <c r="Q24" s="432"/>
      <c r="R24" s="432"/>
      <c r="U24" s="435" t="s">
        <v>173</v>
      </c>
      <c r="V24" s="435"/>
      <c r="W24" s="435"/>
      <c r="X24" s="435"/>
      <c r="Y24" s="435"/>
      <c r="Z24" s="435"/>
      <c r="AA24" s="435"/>
      <c r="AB24" s="435"/>
      <c r="AC24" s="435"/>
      <c r="AD24" s="435"/>
      <c r="AE24" s="435"/>
      <c r="AF24" s="435"/>
      <c r="AG24" s="435"/>
      <c r="AH24" s="435"/>
      <c r="AI24" s="435"/>
      <c r="AJ24" s="435"/>
      <c r="AK24" s="111" t="s">
        <v>171</v>
      </c>
      <c r="AL24" s="112"/>
    </row>
    <row r="25" spans="1:38" ht="21" customHeight="1" x14ac:dyDescent="0.2">
      <c r="A25" s="113"/>
      <c r="B25" s="110" t="s">
        <v>174</v>
      </c>
      <c r="C25" s="432" t="s">
        <v>175</v>
      </c>
      <c r="D25" s="432"/>
      <c r="E25" s="432"/>
      <c r="F25" s="432"/>
      <c r="G25" s="432"/>
      <c r="H25" s="432"/>
      <c r="I25" s="432"/>
      <c r="J25" s="432"/>
      <c r="K25" s="432"/>
      <c r="L25" s="432"/>
      <c r="M25" s="432"/>
      <c r="N25" s="432"/>
      <c r="O25" s="432"/>
      <c r="P25" s="432"/>
      <c r="Q25" s="432"/>
      <c r="R25" s="432"/>
      <c r="U25" s="435" t="s">
        <v>313</v>
      </c>
      <c r="V25" s="435"/>
      <c r="W25" s="435"/>
      <c r="X25" s="435"/>
      <c r="Y25" s="435"/>
      <c r="Z25" s="435"/>
      <c r="AA25" s="435"/>
      <c r="AB25" s="435"/>
      <c r="AC25" s="435"/>
      <c r="AD25" s="435"/>
      <c r="AE25" s="435"/>
      <c r="AF25" s="435"/>
      <c r="AG25" s="435"/>
      <c r="AH25" s="435"/>
      <c r="AI25" s="435"/>
      <c r="AJ25" s="435"/>
      <c r="AK25" s="111" t="s">
        <v>174</v>
      </c>
      <c r="AL25" s="114"/>
    </row>
    <row r="26" spans="1:38" ht="12" customHeight="1" x14ac:dyDescent="0.2">
      <c r="A26" s="113"/>
      <c r="B26" s="115"/>
      <c r="C26" s="432"/>
      <c r="D26" s="432"/>
      <c r="E26" s="432"/>
      <c r="F26" s="432"/>
      <c r="G26" s="432"/>
      <c r="H26" s="432"/>
      <c r="I26" s="432"/>
      <c r="J26" s="432"/>
      <c r="K26" s="432"/>
      <c r="L26" s="432"/>
      <c r="M26" s="432"/>
      <c r="N26" s="432"/>
      <c r="O26" s="432"/>
      <c r="P26" s="432"/>
      <c r="Q26" s="432"/>
      <c r="R26" s="432"/>
      <c r="U26" s="435"/>
      <c r="V26" s="435"/>
      <c r="W26" s="435"/>
      <c r="X26" s="435"/>
      <c r="Y26" s="435"/>
      <c r="Z26" s="435"/>
      <c r="AA26" s="435"/>
      <c r="AB26" s="435"/>
      <c r="AC26" s="435"/>
      <c r="AD26" s="435"/>
      <c r="AE26" s="435"/>
      <c r="AF26" s="435"/>
      <c r="AG26" s="435"/>
      <c r="AH26" s="435"/>
      <c r="AI26" s="435"/>
      <c r="AJ26" s="435"/>
      <c r="AK26" s="111"/>
      <c r="AL26" s="114"/>
    </row>
    <row r="27" spans="1:38" ht="11.25" customHeight="1" x14ac:dyDescent="0.2">
      <c r="A27" s="113"/>
      <c r="B27" s="115"/>
      <c r="C27" s="432"/>
      <c r="D27" s="432"/>
      <c r="E27" s="432"/>
      <c r="F27" s="432"/>
      <c r="G27" s="432"/>
      <c r="H27" s="432"/>
      <c r="I27" s="432"/>
      <c r="J27" s="432"/>
      <c r="K27" s="432"/>
      <c r="L27" s="432"/>
      <c r="M27" s="432"/>
      <c r="N27" s="432"/>
      <c r="O27" s="432"/>
      <c r="P27" s="432"/>
      <c r="Q27" s="432"/>
      <c r="R27" s="432"/>
      <c r="U27" s="435"/>
      <c r="V27" s="435"/>
      <c r="W27" s="435"/>
      <c r="X27" s="435"/>
      <c r="Y27" s="435"/>
      <c r="Z27" s="435"/>
      <c r="AA27" s="435"/>
      <c r="AB27" s="435"/>
      <c r="AC27" s="435"/>
      <c r="AD27" s="435"/>
      <c r="AE27" s="435"/>
      <c r="AF27" s="435"/>
      <c r="AG27" s="435"/>
      <c r="AH27" s="435"/>
      <c r="AI27" s="435"/>
      <c r="AJ27" s="435"/>
      <c r="AK27" s="111"/>
      <c r="AL27" s="114"/>
    </row>
    <row r="28" spans="1:38" ht="18" customHeight="1" x14ac:dyDescent="0.2">
      <c r="A28" s="113"/>
      <c r="B28" s="110" t="s">
        <v>176</v>
      </c>
      <c r="C28" s="432" t="s">
        <v>177</v>
      </c>
      <c r="D28" s="432"/>
      <c r="E28" s="432"/>
      <c r="F28" s="432"/>
      <c r="G28" s="432"/>
      <c r="H28" s="432"/>
      <c r="I28" s="432"/>
      <c r="J28" s="432"/>
      <c r="K28" s="432"/>
      <c r="L28" s="432"/>
      <c r="M28" s="432"/>
      <c r="N28" s="432"/>
      <c r="O28" s="432"/>
      <c r="P28" s="432"/>
      <c r="Q28" s="432"/>
      <c r="R28" s="432"/>
      <c r="U28" s="435" t="s">
        <v>178</v>
      </c>
      <c r="V28" s="435"/>
      <c r="W28" s="435"/>
      <c r="X28" s="435"/>
      <c r="Y28" s="435"/>
      <c r="Z28" s="435"/>
      <c r="AA28" s="435"/>
      <c r="AB28" s="435"/>
      <c r="AC28" s="435"/>
      <c r="AD28" s="435"/>
      <c r="AE28" s="435"/>
      <c r="AF28" s="435"/>
      <c r="AG28" s="435"/>
      <c r="AH28" s="435"/>
      <c r="AI28" s="435"/>
      <c r="AJ28" s="435"/>
      <c r="AK28" s="111" t="s">
        <v>176</v>
      </c>
      <c r="AL28" s="114"/>
    </row>
    <row r="29" spans="1:38" ht="30.75" customHeight="1" x14ac:dyDescent="0.2">
      <c r="A29" s="113"/>
      <c r="B29" s="110" t="s">
        <v>179</v>
      </c>
      <c r="C29" s="432" t="s">
        <v>180</v>
      </c>
      <c r="D29" s="432"/>
      <c r="E29" s="432"/>
      <c r="F29" s="432"/>
      <c r="G29" s="432"/>
      <c r="H29" s="432"/>
      <c r="I29" s="432"/>
      <c r="J29" s="432"/>
      <c r="K29" s="432"/>
      <c r="L29" s="432"/>
      <c r="M29" s="432"/>
      <c r="N29" s="432"/>
      <c r="O29" s="432"/>
      <c r="P29" s="432"/>
      <c r="Q29" s="432"/>
      <c r="R29" s="432"/>
      <c r="U29" s="435" t="s">
        <v>314</v>
      </c>
      <c r="V29" s="435"/>
      <c r="W29" s="435"/>
      <c r="X29" s="435"/>
      <c r="Y29" s="435"/>
      <c r="Z29" s="435"/>
      <c r="AA29" s="435"/>
      <c r="AB29" s="435"/>
      <c r="AC29" s="435"/>
      <c r="AD29" s="435"/>
      <c r="AE29" s="435"/>
      <c r="AF29" s="435"/>
      <c r="AG29" s="435"/>
      <c r="AH29" s="435"/>
      <c r="AI29" s="435"/>
      <c r="AJ29" s="435"/>
      <c r="AK29" s="111" t="s">
        <v>179</v>
      </c>
      <c r="AL29" s="114"/>
    </row>
    <row r="30" spans="1:38" ht="21" customHeight="1" x14ac:dyDescent="0.2">
      <c r="A30" s="113"/>
      <c r="B30" s="110" t="s">
        <v>181</v>
      </c>
      <c r="C30" s="432" t="s">
        <v>295</v>
      </c>
      <c r="D30" s="432"/>
      <c r="E30" s="432"/>
      <c r="F30" s="432"/>
      <c r="G30" s="432"/>
      <c r="H30" s="432"/>
      <c r="I30" s="432"/>
      <c r="J30" s="432"/>
      <c r="K30" s="432"/>
      <c r="L30" s="432"/>
      <c r="M30" s="432"/>
      <c r="N30" s="432"/>
      <c r="O30" s="432"/>
      <c r="P30" s="432"/>
      <c r="Q30" s="432"/>
      <c r="R30" s="432"/>
      <c r="U30" s="435" t="s">
        <v>182</v>
      </c>
      <c r="V30" s="435"/>
      <c r="W30" s="435"/>
      <c r="X30" s="435"/>
      <c r="Y30" s="435"/>
      <c r="Z30" s="435"/>
      <c r="AA30" s="435"/>
      <c r="AB30" s="435"/>
      <c r="AC30" s="435"/>
      <c r="AD30" s="435"/>
      <c r="AE30" s="435"/>
      <c r="AF30" s="435"/>
      <c r="AG30" s="435"/>
      <c r="AH30" s="435"/>
      <c r="AI30" s="435"/>
      <c r="AJ30" s="435"/>
      <c r="AK30" s="111" t="s">
        <v>181</v>
      </c>
      <c r="AL30" s="114"/>
    </row>
    <row r="31" spans="1:38" ht="12" customHeight="1" x14ac:dyDescent="0.2">
      <c r="A31" s="113"/>
      <c r="B31" s="110"/>
      <c r="C31" s="432"/>
      <c r="D31" s="432"/>
      <c r="E31" s="432"/>
      <c r="F31" s="432"/>
      <c r="G31" s="432"/>
      <c r="H31" s="432"/>
      <c r="I31" s="432"/>
      <c r="J31" s="432"/>
      <c r="K31" s="432"/>
      <c r="L31" s="432"/>
      <c r="M31" s="432"/>
      <c r="N31" s="432"/>
      <c r="O31" s="432"/>
      <c r="P31" s="432"/>
      <c r="Q31" s="432"/>
      <c r="R31" s="432"/>
      <c r="U31" s="435"/>
      <c r="V31" s="435"/>
      <c r="W31" s="435"/>
      <c r="X31" s="435"/>
      <c r="Y31" s="435"/>
      <c r="Z31" s="435"/>
      <c r="AA31" s="435"/>
      <c r="AB31" s="435"/>
      <c r="AC31" s="435"/>
      <c r="AD31" s="435"/>
      <c r="AE31" s="435"/>
      <c r="AF31" s="435"/>
      <c r="AG31" s="435"/>
      <c r="AH31" s="435"/>
      <c r="AI31" s="435"/>
      <c r="AJ31" s="435"/>
      <c r="AK31" s="111"/>
      <c r="AL31" s="114"/>
    </row>
    <row r="32" spans="1:38" ht="24" customHeight="1" x14ac:dyDescent="0.2">
      <c r="A32" s="113"/>
      <c r="B32" s="110"/>
      <c r="C32" s="432"/>
      <c r="D32" s="432"/>
      <c r="E32" s="432"/>
      <c r="F32" s="432"/>
      <c r="G32" s="432"/>
      <c r="H32" s="432"/>
      <c r="I32" s="432"/>
      <c r="J32" s="432"/>
      <c r="K32" s="432"/>
      <c r="L32" s="432"/>
      <c r="M32" s="432"/>
      <c r="N32" s="432"/>
      <c r="O32" s="432"/>
      <c r="P32" s="432"/>
      <c r="Q32" s="432"/>
      <c r="R32" s="432"/>
      <c r="U32" s="435"/>
      <c r="V32" s="435"/>
      <c r="W32" s="435"/>
      <c r="X32" s="435"/>
      <c r="Y32" s="435"/>
      <c r="Z32" s="435"/>
      <c r="AA32" s="435"/>
      <c r="AB32" s="435"/>
      <c r="AC32" s="435"/>
      <c r="AD32" s="435"/>
      <c r="AE32" s="435"/>
      <c r="AF32" s="435"/>
      <c r="AG32" s="435"/>
      <c r="AH32" s="435"/>
      <c r="AI32" s="435"/>
      <c r="AJ32" s="435"/>
      <c r="AK32" s="111"/>
      <c r="AL32" s="114"/>
    </row>
    <row r="33" spans="1:38" ht="39" customHeight="1" x14ac:dyDescent="0.2">
      <c r="A33" s="113"/>
      <c r="B33" s="110" t="s">
        <v>183</v>
      </c>
      <c r="C33" s="432" t="s">
        <v>184</v>
      </c>
      <c r="D33" s="432"/>
      <c r="E33" s="432"/>
      <c r="F33" s="432"/>
      <c r="G33" s="432"/>
      <c r="H33" s="432"/>
      <c r="I33" s="432"/>
      <c r="J33" s="432"/>
      <c r="K33" s="432"/>
      <c r="L33" s="432"/>
      <c r="M33" s="432"/>
      <c r="N33" s="432"/>
      <c r="O33" s="432"/>
      <c r="P33" s="432"/>
      <c r="Q33" s="432"/>
      <c r="R33" s="432"/>
      <c r="U33" s="435" t="s">
        <v>185</v>
      </c>
      <c r="V33" s="435"/>
      <c r="W33" s="435"/>
      <c r="X33" s="435"/>
      <c r="Y33" s="435"/>
      <c r="Z33" s="435"/>
      <c r="AA33" s="435"/>
      <c r="AB33" s="435"/>
      <c r="AC33" s="435"/>
      <c r="AD33" s="435"/>
      <c r="AE33" s="435"/>
      <c r="AF33" s="435"/>
      <c r="AG33" s="435"/>
      <c r="AH33" s="435"/>
      <c r="AI33" s="435"/>
      <c r="AJ33" s="435"/>
      <c r="AK33" s="111" t="s">
        <v>183</v>
      </c>
      <c r="AL33" s="114"/>
    </row>
    <row r="34" spans="1:38" ht="10.5" customHeight="1" x14ac:dyDescent="0.2">
      <c r="A34" s="103"/>
      <c r="B34" s="97"/>
      <c r="C34" s="97"/>
      <c r="D34" s="97"/>
      <c r="E34" s="97"/>
      <c r="F34" s="97"/>
      <c r="G34" s="97"/>
      <c r="H34" s="97"/>
      <c r="I34" s="97"/>
      <c r="J34" s="97"/>
      <c r="K34" s="97"/>
      <c r="L34" s="97"/>
      <c r="M34" s="97"/>
      <c r="N34" s="97"/>
      <c r="O34" s="97"/>
      <c r="P34" s="97"/>
      <c r="Q34" s="97"/>
      <c r="R34" s="97"/>
      <c r="U34" s="250"/>
      <c r="V34" s="250"/>
      <c r="W34" s="250"/>
      <c r="X34" s="250"/>
      <c r="Y34" s="250"/>
      <c r="Z34" s="250"/>
      <c r="AA34" s="250"/>
      <c r="AB34" s="250"/>
      <c r="AC34" s="250"/>
      <c r="AD34" s="250"/>
      <c r="AE34" s="250"/>
      <c r="AF34" s="250"/>
      <c r="AG34" s="250"/>
      <c r="AH34" s="250"/>
      <c r="AI34" s="250"/>
      <c r="AJ34" s="250"/>
      <c r="AK34" s="250"/>
      <c r="AL34" s="104"/>
    </row>
    <row r="35" spans="1:38" ht="15" customHeight="1" x14ac:dyDescent="0.2">
      <c r="A35" s="105"/>
      <c r="B35" s="430" t="s">
        <v>186</v>
      </c>
      <c r="C35" s="430"/>
      <c r="D35" s="430"/>
      <c r="E35" s="430"/>
      <c r="F35" s="430"/>
      <c r="G35" s="430"/>
      <c r="H35" s="430"/>
      <c r="I35" s="430"/>
      <c r="J35" s="430"/>
      <c r="K35" s="430"/>
      <c r="L35" s="430"/>
      <c r="M35" s="430"/>
      <c r="N35" s="430"/>
      <c r="O35" s="430"/>
      <c r="P35" s="430"/>
      <c r="Q35" s="430"/>
      <c r="R35" s="430"/>
      <c r="U35" s="431" t="s">
        <v>187</v>
      </c>
      <c r="V35" s="431"/>
      <c r="W35" s="431"/>
      <c r="X35" s="431"/>
      <c r="Y35" s="431"/>
      <c r="Z35" s="431"/>
      <c r="AA35" s="431"/>
      <c r="AB35" s="431"/>
      <c r="AC35" s="431"/>
      <c r="AD35" s="431"/>
      <c r="AE35" s="431"/>
      <c r="AF35" s="431"/>
      <c r="AG35" s="431"/>
      <c r="AH35" s="431"/>
      <c r="AI35" s="431"/>
      <c r="AJ35" s="431"/>
      <c r="AK35" s="431"/>
      <c r="AL35" s="106"/>
    </row>
    <row r="36" spans="1:38" ht="5.0999999999999996" customHeight="1" x14ac:dyDescent="0.2">
      <c r="A36" s="113"/>
      <c r="B36" s="116"/>
      <c r="C36" s="113"/>
      <c r="D36" s="113"/>
      <c r="E36" s="113"/>
      <c r="F36" s="113"/>
      <c r="G36" s="113"/>
      <c r="H36" s="113"/>
      <c r="I36" s="113"/>
      <c r="J36" s="113"/>
      <c r="K36" s="113"/>
      <c r="L36" s="113"/>
      <c r="M36" s="113"/>
      <c r="N36" s="113"/>
      <c r="O36" s="113"/>
      <c r="P36" s="113"/>
      <c r="Q36" s="113"/>
      <c r="R36" s="113"/>
      <c r="U36" s="114"/>
      <c r="V36" s="114"/>
      <c r="W36" s="114"/>
      <c r="X36" s="114"/>
      <c r="Y36" s="114"/>
      <c r="Z36" s="114"/>
      <c r="AA36" s="114"/>
      <c r="AB36" s="114"/>
      <c r="AC36" s="114"/>
      <c r="AD36" s="114"/>
      <c r="AE36" s="114"/>
      <c r="AF36" s="114"/>
      <c r="AG36" s="114"/>
      <c r="AH36" s="114"/>
      <c r="AI36" s="114"/>
      <c r="AJ36" s="114"/>
      <c r="AK36" s="114"/>
      <c r="AL36" s="114"/>
    </row>
    <row r="37" spans="1:38" ht="15" customHeight="1" x14ac:dyDescent="0.2">
      <c r="A37" s="113"/>
      <c r="B37" s="436" t="s">
        <v>225</v>
      </c>
      <c r="C37" s="436"/>
      <c r="D37" s="436"/>
      <c r="E37" s="436"/>
      <c r="F37" s="436"/>
      <c r="G37" s="436"/>
      <c r="H37" s="436"/>
      <c r="I37" s="436"/>
      <c r="J37" s="436"/>
      <c r="K37" s="436"/>
      <c r="L37" s="436"/>
      <c r="M37" s="436"/>
      <c r="N37" s="436"/>
      <c r="O37" s="436"/>
      <c r="P37" s="436"/>
      <c r="Q37" s="436"/>
      <c r="R37" s="436"/>
      <c r="U37" s="437" t="s">
        <v>188</v>
      </c>
      <c r="V37" s="437"/>
      <c r="W37" s="437"/>
      <c r="X37" s="437"/>
      <c r="Y37" s="437"/>
      <c r="Z37" s="437"/>
      <c r="AA37" s="437"/>
      <c r="AB37" s="437"/>
      <c r="AC37" s="437"/>
      <c r="AD37" s="437"/>
      <c r="AE37" s="437"/>
      <c r="AF37" s="437"/>
      <c r="AG37" s="437"/>
      <c r="AH37" s="437"/>
      <c r="AI37" s="437"/>
      <c r="AJ37" s="437"/>
      <c r="AK37" s="437"/>
      <c r="AL37" s="114"/>
    </row>
    <row r="38" spans="1:38" ht="15" customHeight="1" x14ac:dyDescent="0.2">
      <c r="A38" s="113"/>
      <c r="B38" s="436"/>
      <c r="C38" s="436"/>
      <c r="D38" s="436"/>
      <c r="E38" s="436"/>
      <c r="F38" s="436"/>
      <c r="G38" s="436"/>
      <c r="H38" s="436"/>
      <c r="I38" s="436"/>
      <c r="J38" s="436"/>
      <c r="K38" s="436"/>
      <c r="L38" s="436"/>
      <c r="M38" s="436"/>
      <c r="N38" s="436"/>
      <c r="O38" s="436"/>
      <c r="P38" s="436"/>
      <c r="Q38" s="436"/>
      <c r="R38" s="436"/>
      <c r="U38" s="437"/>
      <c r="V38" s="437"/>
      <c r="W38" s="437"/>
      <c r="X38" s="437"/>
      <c r="Y38" s="437"/>
      <c r="Z38" s="437"/>
      <c r="AA38" s="437"/>
      <c r="AB38" s="437"/>
      <c r="AC38" s="437"/>
      <c r="AD38" s="437"/>
      <c r="AE38" s="437"/>
      <c r="AF38" s="437"/>
      <c r="AG38" s="437"/>
      <c r="AH38" s="437"/>
      <c r="AI38" s="437"/>
      <c r="AJ38" s="437"/>
      <c r="AK38" s="437"/>
      <c r="AL38" s="114"/>
    </row>
    <row r="39" spans="1:38" ht="16.5" customHeight="1" x14ac:dyDescent="0.2">
      <c r="A39" s="113"/>
      <c r="B39" s="436"/>
      <c r="C39" s="436"/>
      <c r="D39" s="436"/>
      <c r="E39" s="436"/>
      <c r="F39" s="436"/>
      <c r="G39" s="436"/>
      <c r="H39" s="436"/>
      <c r="I39" s="436"/>
      <c r="J39" s="436"/>
      <c r="K39" s="436"/>
      <c r="L39" s="436"/>
      <c r="M39" s="436"/>
      <c r="N39" s="436"/>
      <c r="O39" s="436"/>
      <c r="P39" s="436"/>
      <c r="Q39" s="436"/>
      <c r="R39" s="436"/>
      <c r="U39" s="437"/>
      <c r="V39" s="437"/>
      <c r="W39" s="437"/>
      <c r="X39" s="437"/>
      <c r="Y39" s="437"/>
      <c r="Z39" s="437"/>
      <c r="AA39" s="437"/>
      <c r="AB39" s="437"/>
      <c r="AC39" s="437"/>
      <c r="AD39" s="437"/>
      <c r="AE39" s="437"/>
      <c r="AF39" s="437"/>
      <c r="AG39" s="437"/>
      <c r="AH39" s="437"/>
      <c r="AI39" s="437"/>
      <c r="AJ39" s="437"/>
      <c r="AK39" s="437"/>
      <c r="AL39" s="114"/>
    </row>
    <row r="40" spans="1:38" ht="15" customHeight="1" x14ac:dyDescent="0.2">
      <c r="A40" s="113"/>
      <c r="B40" s="251" t="s">
        <v>189</v>
      </c>
      <c r="C40" s="432" t="s">
        <v>190</v>
      </c>
      <c r="D40" s="432"/>
      <c r="E40" s="432"/>
      <c r="F40" s="432"/>
      <c r="G40" s="432"/>
      <c r="H40" s="432"/>
      <c r="I40" s="432"/>
      <c r="J40" s="432"/>
      <c r="K40" s="432"/>
      <c r="L40" s="432"/>
      <c r="M40" s="432"/>
      <c r="N40" s="432"/>
      <c r="O40" s="432"/>
      <c r="P40" s="432"/>
      <c r="Q40" s="432"/>
      <c r="R40" s="432"/>
      <c r="U40" s="435" t="s">
        <v>191</v>
      </c>
      <c r="V40" s="435"/>
      <c r="W40" s="435"/>
      <c r="X40" s="435"/>
      <c r="Y40" s="435"/>
      <c r="Z40" s="435"/>
      <c r="AA40" s="435"/>
      <c r="AB40" s="435"/>
      <c r="AC40" s="435"/>
      <c r="AD40" s="435"/>
      <c r="AE40" s="435"/>
      <c r="AF40" s="435"/>
      <c r="AG40" s="435"/>
      <c r="AH40" s="435"/>
      <c r="AI40" s="435"/>
      <c r="AJ40" s="435"/>
      <c r="AK40" s="117" t="s">
        <v>189</v>
      </c>
      <c r="AL40" s="114"/>
    </row>
    <row r="41" spans="1:38" ht="15" customHeight="1" x14ac:dyDescent="0.2">
      <c r="A41" s="113"/>
      <c r="B41" s="251" t="s">
        <v>192</v>
      </c>
      <c r="C41" s="432" t="s">
        <v>193</v>
      </c>
      <c r="D41" s="432"/>
      <c r="E41" s="432"/>
      <c r="F41" s="432"/>
      <c r="G41" s="432"/>
      <c r="H41" s="432"/>
      <c r="I41" s="432"/>
      <c r="J41" s="432"/>
      <c r="K41" s="432"/>
      <c r="L41" s="432"/>
      <c r="M41" s="432"/>
      <c r="N41" s="432"/>
      <c r="O41" s="432"/>
      <c r="P41" s="432"/>
      <c r="Q41" s="432"/>
      <c r="R41" s="432"/>
      <c r="U41" s="435" t="s">
        <v>194</v>
      </c>
      <c r="V41" s="435"/>
      <c r="W41" s="435"/>
      <c r="X41" s="435"/>
      <c r="Y41" s="435"/>
      <c r="Z41" s="435"/>
      <c r="AA41" s="435"/>
      <c r="AB41" s="435"/>
      <c r="AC41" s="435"/>
      <c r="AD41" s="435"/>
      <c r="AE41" s="435"/>
      <c r="AF41" s="435"/>
      <c r="AG41" s="435"/>
      <c r="AH41" s="435"/>
      <c r="AI41" s="435"/>
      <c r="AJ41" s="435"/>
      <c r="AK41" s="117" t="s">
        <v>192</v>
      </c>
      <c r="AL41" s="114"/>
    </row>
    <row r="42" spans="1:38" ht="15" customHeight="1" x14ac:dyDescent="0.2">
      <c r="A42" s="107"/>
      <c r="B42" s="251" t="s">
        <v>195</v>
      </c>
      <c r="C42" s="432" t="s">
        <v>196</v>
      </c>
      <c r="D42" s="432"/>
      <c r="E42" s="432"/>
      <c r="F42" s="432"/>
      <c r="G42" s="432"/>
      <c r="H42" s="432"/>
      <c r="I42" s="432"/>
      <c r="J42" s="432"/>
      <c r="K42" s="432"/>
      <c r="L42" s="432"/>
      <c r="M42" s="432"/>
      <c r="N42" s="432"/>
      <c r="O42" s="432"/>
      <c r="P42" s="432"/>
      <c r="Q42" s="432"/>
      <c r="R42" s="432"/>
      <c r="U42" s="435" t="s">
        <v>197</v>
      </c>
      <c r="V42" s="435"/>
      <c r="W42" s="435"/>
      <c r="X42" s="435"/>
      <c r="Y42" s="435"/>
      <c r="Z42" s="435"/>
      <c r="AA42" s="435"/>
      <c r="AB42" s="435"/>
      <c r="AC42" s="435"/>
      <c r="AD42" s="435"/>
      <c r="AE42" s="435"/>
      <c r="AF42" s="435"/>
      <c r="AG42" s="435"/>
      <c r="AH42" s="435"/>
      <c r="AI42" s="435"/>
      <c r="AJ42" s="435"/>
      <c r="AK42" s="117" t="s">
        <v>195</v>
      </c>
      <c r="AL42" s="114"/>
    </row>
    <row r="43" spans="1:38" ht="18.75" customHeight="1" x14ac:dyDescent="0.2">
      <c r="A43" s="107"/>
      <c r="B43" s="251" t="s">
        <v>198</v>
      </c>
      <c r="C43" s="432" t="s">
        <v>199</v>
      </c>
      <c r="D43" s="432"/>
      <c r="E43" s="432"/>
      <c r="F43" s="432"/>
      <c r="G43" s="432"/>
      <c r="H43" s="432"/>
      <c r="I43" s="432"/>
      <c r="J43" s="432"/>
      <c r="K43" s="432"/>
      <c r="L43" s="432"/>
      <c r="M43" s="432"/>
      <c r="N43" s="432"/>
      <c r="O43" s="432"/>
      <c r="P43" s="432"/>
      <c r="Q43" s="432"/>
      <c r="R43" s="432"/>
      <c r="U43" s="435" t="s">
        <v>200</v>
      </c>
      <c r="V43" s="435"/>
      <c r="W43" s="435"/>
      <c r="X43" s="435"/>
      <c r="Y43" s="435"/>
      <c r="Z43" s="435"/>
      <c r="AA43" s="435"/>
      <c r="AB43" s="435"/>
      <c r="AC43" s="435"/>
      <c r="AD43" s="435"/>
      <c r="AE43" s="435"/>
      <c r="AF43" s="435"/>
      <c r="AG43" s="435"/>
      <c r="AH43" s="435"/>
      <c r="AI43" s="435"/>
      <c r="AJ43" s="435"/>
      <c r="AK43" s="117" t="s">
        <v>198</v>
      </c>
      <c r="AL43" s="114"/>
    </row>
    <row r="44" spans="1:38" ht="15" customHeight="1" x14ac:dyDescent="0.2">
      <c r="A44" s="113"/>
      <c r="B44" s="432" t="s">
        <v>370</v>
      </c>
      <c r="C44" s="432"/>
      <c r="D44" s="432"/>
      <c r="E44" s="432"/>
      <c r="F44" s="432"/>
      <c r="G44" s="432"/>
      <c r="H44" s="432"/>
      <c r="I44" s="432"/>
      <c r="J44" s="432"/>
      <c r="K44" s="432"/>
      <c r="L44" s="432"/>
      <c r="M44" s="432"/>
      <c r="N44" s="432"/>
      <c r="O44" s="432"/>
      <c r="P44" s="432"/>
      <c r="Q44" s="432"/>
      <c r="R44" s="432"/>
      <c r="U44" s="435" t="s">
        <v>371</v>
      </c>
      <c r="V44" s="435"/>
      <c r="W44" s="435"/>
      <c r="X44" s="435"/>
      <c r="Y44" s="435"/>
      <c r="Z44" s="435"/>
      <c r="AA44" s="435"/>
      <c r="AB44" s="435"/>
      <c r="AC44" s="435"/>
      <c r="AD44" s="435"/>
      <c r="AE44" s="435"/>
      <c r="AF44" s="435"/>
      <c r="AG44" s="435"/>
      <c r="AH44" s="435"/>
      <c r="AI44" s="435"/>
      <c r="AJ44" s="435"/>
      <c r="AK44" s="435"/>
      <c r="AL44" s="114"/>
    </row>
    <row r="45" spans="1:38" ht="15" customHeight="1" x14ac:dyDescent="0.2">
      <c r="A45" s="113"/>
      <c r="B45" s="432"/>
      <c r="C45" s="432"/>
      <c r="D45" s="432"/>
      <c r="E45" s="432"/>
      <c r="F45" s="432"/>
      <c r="G45" s="432"/>
      <c r="H45" s="432"/>
      <c r="I45" s="432"/>
      <c r="J45" s="432"/>
      <c r="K45" s="432"/>
      <c r="L45" s="432"/>
      <c r="M45" s="432"/>
      <c r="N45" s="432"/>
      <c r="O45" s="432"/>
      <c r="P45" s="432"/>
      <c r="Q45" s="432"/>
      <c r="R45" s="432"/>
      <c r="U45" s="435"/>
      <c r="V45" s="435"/>
      <c r="W45" s="435"/>
      <c r="X45" s="435"/>
      <c r="Y45" s="435"/>
      <c r="Z45" s="435"/>
      <c r="AA45" s="435"/>
      <c r="AB45" s="435"/>
      <c r="AC45" s="435"/>
      <c r="AD45" s="435"/>
      <c r="AE45" s="435"/>
      <c r="AF45" s="435"/>
      <c r="AG45" s="435"/>
      <c r="AH45" s="435"/>
      <c r="AI45" s="435"/>
      <c r="AJ45" s="435"/>
      <c r="AK45" s="435"/>
      <c r="AL45" s="114"/>
    </row>
    <row r="46" spans="1:38" ht="15" customHeight="1" x14ac:dyDescent="0.2">
      <c r="A46" s="113"/>
      <c r="B46" s="432"/>
      <c r="C46" s="432"/>
      <c r="D46" s="432"/>
      <c r="E46" s="432"/>
      <c r="F46" s="432"/>
      <c r="G46" s="432"/>
      <c r="H46" s="432"/>
      <c r="I46" s="432"/>
      <c r="J46" s="432"/>
      <c r="K46" s="432"/>
      <c r="L46" s="432"/>
      <c r="M46" s="432"/>
      <c r="N46" s="432"/>
      <c r="O46" s="432"/>
      <c r="P46" s="432"/>
      <c r="Q46" s="432"/>
      <c r="R46" s="432"/>
      <c r="U46" s="435"/>
      <c r="V46" s="435"/>
      <c r="W46" s="435"/>
      <c r="X46" s="435"/>
      <c r="Y46" s="435"/>
      <c r="Z46" s="435"/>
      <c r="AA46" s="435"/>
      <c r="AB46" s="435"/>
      <c r="AC46" s="435"/>
      <c r="AD46" s="435"/>
      <c r="AE46" s="435"/>
      <c r="AF46" s="435"/>
      <c r="AG46" s="435"/>
      <c r="AH46" s="435"/>
      <c r="AI46" s="435"/>
      <c r="AJ46" s="435"/>
      <c r="AK46" s="435"/>
      <c r="AL46" s="114"/>
    </row>
    <row r="47" spans="1:38" ht="15" customHeight="1" x14ac:dyDescent="0.2">
      <c r="A47" s="113"/>
      <c r="B47" s="432"/>
      <c r="C47" s="432"/>
      <c r="D47" s="432"/>
      <c r="E47" s="432"/>
      <c r="F47" s="432"/>
      <c r="G47" s="432"/>
      <c r="H47" s="432"/>
      <c r="I47" s="432"/>
      <c r="J47" s="432"/>
      <c r="K47" s="432"/>
      <c r="L47" s="432"/>
      <c r="M47" s="432"/>
      <c r="N47" s="432"/>
      <c r="O47" s="432"/>
      <c r="P47" s="432"/>
      <c r="Q47" s="432"/>
      <c r="R47" s="432"/>
      <c r="U47" s="435"/>
      <c r="V47" s="435"/>
      <c r="W47" s="435"/>
      <c r="X47" s="435"/>
      <c r="Y47" s="435"/>
      <c r="Z47" s="435"/>
      <c r="AA47" s="435"/>
      <c r="AB47" s="435"/>
      <c r="AC47" s="435"/>
      <c r="AD47" s="435"/>
      <c r="AE47" s="435"/>
      <c r="AF47" s="435"/>
      <c r="AG47" s="435"/>
      <c r="AH47" s="435"/>
      <c r="AI47" s="435"/>
      <c r="AJ47" s="435"/>
      <c r="AK47" s="435"/>
      <c r="AL47" s="114"/>
    </row>
    <row r="48" spans="1:38" ht="15" customHeight="1" x14ac:dyDescent="0.2">
      <c r="A48" s="113"/>
      <c r="B48" s="432"/>
      <c r="C48" s="432"/>
      <c r="D48" s="432"/>
      <c r="E48" s="432"/>
      <c r="F48" s="432"/>
      <c r="G48" s="432"/>
      <c r="H48" s="432"/>
      <c r="I48" s="432"/>
      <c r="J48" s="432"/>
      <c r="K48" s="432"/>
      <c r="L48" s="432"/>
      <c r="M48" s="432"/>
      <c r="N48" s="432"/>
      <c r="O48" s="432"/>
      <c r="P48" s="432"/>
      <c r="Q48" s="432"/>
      <c r="R48" s="432"/>
      <c r="U48" s="435"/>
      <c r="V48" s="435"/>
      <c r="W48" s="435"/>
      <c r="X48" s="435"/>
      <c r="Y48" s="435"/>
      <c r="Z48" s="435"/>
      <c r="AA48" s="435"/>
      <c r="AB48" s="435"/>
      <c r="AC48" s="435"/>
      <c r="AD48" s="435"/>
      <c r="AE48" s="435"/>
      <c r="AF48" s="435"/>
      <c r="AG48" s="435"/>
      <c r="AH48" s="435"/>
      <c r="AI48" s="435"/>
      <c r="AJ48" s="435"/>
      <c r="AK48" s="435"/>
      <c r="AL48" s="114"/>
    </row>
    <row r="49" spans="1:55" ht="30" customHeight="1" x14ac:dyDescent="0.2">
      <c r="A49" s="113"/>
      <c r="B49" s="432"/>
      <c r="C49" s="432"/>
      <c r="D49" s="432"/>
      <c r="E49" s="432"/>
      <c r="F49" s="432"/>
      <c r="G49" s="432"/>
      <c r="H49" s="432"/>
      <c r="I49" s="432"/>
      <c r="J49" s="432"/>
      <c r="K49" s="432"/>
      <c r="L49" s="432"/>
      <c r="M49" s="432"/>
      <c r="N49" s="432"/>
      <c r="O49" s="432"/>
      <c r="P49" s="432"/>
      <c r="Q49" s="432"/>
      <c r="R49" s="432"/>
      <c r="U49" s="435"/>
      <c r="V49" s="435"/>
      <c r="W49" s="435"/>
      <c r="X49" s="435"/>
      <c r="Y49" s="435"/>
      <c r="Z49" s="435"/>
      <c r="AA49" s="435"/>
      <c r="AB49" s="435"/>
      <c r="AC49" s="435"/>
      <c r="AD49" s="435"/>
      <c r="AE49" s="435"/>
      <c r="AF49" s="435"/>
      <c r="AG49" s="435"/>
      <c r="AH49" s="435"/>
      <c r="AI49" s="435"/>
      <c r="AJ49" s="435"/>
      <c r="AK49" s="435"/>
      <c r="AL49" s="114"/>
      <c r="AM49" s="100"/>
      <c r="AN49" s="100"/>
      <c r="AO49" s="100"/>
      <c r="AP49" s="100"/>
      <c r="AQ49" s="100"/>
      <c r="AR49" s="100"/>
      <c r="AS49" s="100"/>
      <c r="AT49" s="100"/>
      <c r="AU49" s="100"/>
      <c r="AV49" s="100"/>
      <c r="AW49" s="100"/>
      <c r="AX49" s="100"/>
      <c r="AY49" s="100"/>
      <c r="AZ49" s="100"/>
      <c r="BA49" s="100"/>
      <c r="BB49" s="100"/>
      <c r="BC49" s="100"/>
    </row>
    <row r="50" spans="1:55" ht="10.5" customHeight="1" x14ac:dyDescent="0.2">
      <c r="A50" s="103"/>
      <c r="B50" s="97"/>
      <c r="C50" s="97"/>
      <c r="D50" s="97"/>
      <c r="E50" s="97"/>
      <c r="F50" s="97"/>
      <c r="G50" s="97"/>
      <c r="H50" s="97"/>
      <c r="I50" s="97"/>
      <c r="J50" s="97"/>
      <c r="K50" s="97"/>
      <c r="L50" s="97"/>
      <c r="M50" s="97"/>
      <c r="N50" s="97"/>
      <c r="O50" s="97"/>
      <c r="P50" s="97"/>
      <c r="Q50" s="97"/>
      <c r="R50" s="97"/>
      <c r="U50" s="250"/>
      <c r="V50" s="250"/>
      <c r="W50" s="250"/>
      <c r="X50" s="250"/>
      <c r="Y50" s="250"/>
      <c r="Z50" s="250"/>
      <c r="AA50" s="250"/>
      <c r="AB50" s="250"/>
      <c r="AC50" s="250"/>
      <c r="AD50" s="250"/>
      <c r="AE50" s="250"/>
      <c r="AF50" s="250"/>
      <c r="AG50" s="250"/>
      <c r="AH50" s="250"/>
      <c r="AI50" s="250"/>
      <c r="AJ50" s="250"/>
      <c r="AK50" s="250"/>
      <c r="AL50" s="104"/>
    </row>
    <row r="51" spans="1:55" ht="15" customHeight="1" x14ac:dyDescent="0.2">
      <c r="A51" s="105"/>
      <c r="B51" s="430" t="s">
        <v>201</v>
      </c>
      <c r="C51" s="430"/>
      <c r="D51" s="430"/>
      <c r="E51" s="430"/>
      <c r="F51" s="430"/>
      <c r="G51" s="430"/>
      <c r="H51" s="430"/>
      <c r="I51" s="430"/>
      <c r="J51" s="430"/>
      <c r="K51" s="430"/>
      <c r="L51" s="430"/>
      <c r="M51" s="430"/>
      <c r="N51" s="430"/>
      <c r="O51" s="430"/>
      <c r="P51" s="430"/>
      <c r="Q51" s="430"/>
      <c r="R51" s="430"/>
      <c r="U51" s="431" t="s">
        <v>202</v>
      </c>
      <c r="V51" s="431"/>
      <c r="W51" s="431"/>
      <c r="X51" s="431"/>
      <c r="Y51" s="431"/>
      <c r="Z51" s="431"/>
      <c r="AA51" s="431"/>
      <c r="AB51" s="431"/>
      <c r="AC51" s="431"/>
      <c r="AD51" s="431"/>
      <c r="AE51" s="431"/>
      <c r="AF51" s="431"/>
      <c r="AG51" s="431"/>
      <c r="AH51" s="431"/>
      <c r="AI51" s="431"/>
      <c r="AJ51" s="431"/>
      <c r="AK51" s="431"/>
      <c r="AL51" s="106"/>
    </row>
    <row r="52" spans="1:55" ht="5.0999999999999996" customHeight="1" x14ac:dyDescent="0.2">
      <c r="A52" s="107"/>
      <c r="B52" s="107"/>
      <c r="C52" s="107"/>
      <c r="D52" s="107"/>
      <c r="E52" s="107"/>
      <c r="F52" s="107"/>
      <c r="G52" s="107"/>
      <c r="H52" s="107"/>
      <c r="I52" s="107"/>
      <c r="J52" s="107"/>
      <c r="K52" s="107"/>
      <c r="L52" s="107"/>
      <c r="M52" s="107"/>
      <c r="N52" s="107"/>
      <c r="O52" s="107"/>
      <c r="P52" s="107"/>
      <c r="Q52" s="107"/>
      <c r="R52" s="107"/>
      <c r="U52" s="108"/>
      <c r="V52" s="108"/>
      <c r="W52" s="108"/>
      <c r="X52" s="108"/>
      <c r="Y52" s="108"/>
      <c r="Z52" s="108"/>
      <c r="AA52" s="108"/>
      <c r="AB52" s="108"/>
      <c r="AC52" s="108"/>
      <c r="AD52" s="108"/>
      <c r="AE52" s="108"/>
      <c r="AF52" s="108"/>
      <c r="AG52" s="108"/>
      <c r="AH52" s="108"/>
      <c r="AI52" s="108"/>
      <c r="AJ52" s="108"/>
      <c r="AK52" s="108"/>
      <c r="AL52" s="108"/>
    </row>
    <row r="53" spans="1:55" ht="15" customHeight="1" x14ac:dyDescent="0.2">
      <c r="A53" s="109"/>
      <c r="B53" s="438" t="s">
        <v>203</v>
      </c>
      <c r="C53" s="438"/>
      <c r="D53" s="438"/>
      <c r="E53" s="438"/>
      <c r="F53" s="438"/>
      <c r="G53" s="438"/>
      <c r="H53" s="438"/>
      <c r="I53" s="438"/>
      <c r="J53" s="438"/>
      <c r="K53" s="438"/>
      <c r="L53" s="438"/>
      <c r="M53" s="438"/>
      <c r="N53" s="438"/>
      <c r="O53" s="438"/>
      <c r="P53" s="438"/>
      <c r="Q53" s="438"/>
      <c r="R53" s="438"/>
      <c r="U53" s="435" t="s">
        <v>204</v>
      </c>
      <c r="V53" s="435"/>
      <c r="W53" s="435"/>
      <c r="X53" s="435"/>
      <c r="Y53" s="435"/>
      <c r="Z53" s="435"/>
      <c r="AA53" s="435"/>
      <c r="AB53" s="435"/>
      <c r="AC53" s="435"/>
      <c r="AD53" s="435"/>
      <c r="AE53" s="435"/>
      <c r="AF53" s="435"/>
      <c r="AG53" s="435"/>
      <c r="AH53" s="435"/>
      <c r="AI53" s="435"/>
      <c r="AJ53" s="435"/>
      <c r="AK53" s="435"/>
      <c r="AL53" s="112"/>
    </row>
    <row r="54" spans="1:55" ht="27" customHeight="1" x14ac:dyDescent="0.2">
      <c r="A54" s="113"/>
      <c r="B54" s="438"/>
      <c r="C54" s="438"/>
      <c r="D54" s="438"/>
      <c r="E54" s="438"/>
      <c r="F54" s="438"/>
      <c r="G54" s="438"/>
      <c r="H54" s="438"/>
      <c r="I54" s="438"/>
      <c r="J54" s="438"/>
      <c r="K54" s="438"/>
      <c r="L54" s="438"/>
      <c r="M54" s="438"/>
      <c r="N54" s="438"/>
      <c r="O54" s="438"/>
      <c r="P54" s="438"/>
      <c r="Q54" s="438"/>
      <c r="R54" s="438"/>
      <c r="U54" s="435"/>
      <c r="V54" s="435"/>
      <c r="W54" s="435"/>
      <c r="X54" s="435"/>
      <c r="Y54" s="435"/>
      <c r="Z54" s="435"/>
      <c r="AA54" s="435"/>
      <c r="AB54" s="435"/>
      <c r="AC54" s="435"/>
      <c r="AD54" s="435"/>
      <c r="AE54" s="435"/>
      <c r="AF54" s="435"/>
      <c r="AG54" s="435"/>
      <c r="AH54" s="435"/>
      <c r="AI54" s="435"/>
      <c r="AJ54" s="435"/>
      <c r="AK54" s="435"/>
      <c r="AL54" s="114"/>
    </row>
    <row r="55" spans="1:55" ht="10.5" customHeight="1" x14ac:dyDescent="0.2">
      <c r="A55" s="103"/>
      <c r="B55" s="97"/>
      <c r="C55" s="97"/>
      <c r="D55" s="97"/>
      <c r="E55" s="97"/>
      <c r="F55" s="97"/>
      <c r="G55" s="97"/>
      <c r="H55" s="97"/>
      <c r="I55" s="97"/>
      <c r="J55" s="97"/>
      <c r="K55" s="97"/>
      <c r="L55" s="97"/>
      <c r="M55" s="97"/>
      <c r="N55" s="97"/>
      <c r="O55" s="97"/>
      <c r="P55" s="97"/>
      <c r="Q55" s="97"/>
      <c r="R55" s="97"/>
      <c r="U55" s="250"/>
      <c r="V55" s="250"/>
      <c r="W55" s="250"/>
      <c r="X55" s="250"/>
      <c r="Y55" s="250"/>
      <c r="Z55" s="250"/>
      <c r="AA55" s="250"/>
      <c r="AB55" s="250"/>
      <c r="AC55" s="250"/>
      <c r="AD55" s="250"/>
      <c r="AE55" s="250"/>
      <c r="AF55" s="250"/>
      <c r="AG55" s="250"/>
      <c r="AH55" s="250"/>
      <c r="AI55" s="250"/>
      <c r="AJ55" s="250"/>
      <c r="AK55" s="250"/>
      <c r="AL55" s="104"/>
    </row>
    <row r="56" spans="1:55" ht="15" customHeight="1" x14ac:dyDescent="0.2">
      <c r="A56" s="105"/>
      <c r="B56" s="430" t="s">
        <v>226</v>
      </c>
      <c r="C56" s="430"/>
      <c r="D56" s="430"/>
      <c r="E56" s="430"/>
      <c r="F56" s="430"/>
      <c r="G56" s="430"/>
      <c r="H56" s="430"/>
      <c r="I56" s="430"/>
      <c r="J56" s="430"/>
      <c r="K56" s="430"/>
      <c r="L56" s="430"/>
      <c r="M56" s="430"/>
      <c r="N56" s="430"/>
      <c r="O56" s="430"/>
      <c r="P56" s="430"/>
      <c r="Q56" s="430"/>
      <c r="R56" s="430"/>
      <c r="U56" s="431" t="s">
        <v>205</v>
      </c>
      <c r="V56" s="431"/>
      <c r="W56" s="431"/>
      <c r="X56" s="431"/>
      <c r="Y56" s="431"/>
      <c r="Z56" s="431"/>
      <c r="AA56" s="431"/>
      <c r="AB56" s="431"/>
      <c r="AC56" s="431"/>
      <c r="AD56" s="431"/>
      <c r="AE56" s="431"/>
      <c r="AF56" s="431"/>
      <c r="AG56" s="431"/>
      <c r="AH56" s="431"/>
      <c r="AI56" s="431"/>
      <c r="AJ56" s="431"/>
      <c r="AK56" s="431"/>
      <c r="AL56" s="106"/>
    </row>
    <row r="57" spans="1:55" ht="5.0999999999999996" customHeight="1" x14ac:dyDescent="0.2">
      <c r="A57" s="107"/>
      <c r="B57" s="107"/>
      <c r="C57" s="107"/>
      <c r="D57" s="107"/>
      <c r="E57" s="107"/>
      <c r="F57" s="107"/>
      <c r="G57" s="107"/>
      <c r="H57" s="107"/>
      <c r="I57" s="107"/>
      <c r="J57" s="107"/>
      <c r="K57" s="107"/>
      <c r="L57" s="107"/>
      <c r="M57" s="107"/>
      <c r="N57" s="107"/>
      <c r="O57" s="107"/>
      <c r="P57" s="107"/>
      <c r="Q57" s="107"/>
      <c r="R57" s="107"/>
      <c r="U57" s="108"/>
      <c r="V57" s="108"/>
      <c r="W57" s="108"/>
      <c r="X57" s="108"/>
      <c r="Y57" s="108"/>
      <c r="Z57" s="108"/>
      <c r="AA57" s="108"/>
      <c r="AB57" s="108"/>
      <c r="AC57" s="108"/>
      <c r="AD57" s="108"/>
      <c r="AE57" s="108"/>
      <c r="AF57" s="108"/>
      <c r="AG57" s="108"/>
      <c r="AH57" s="108"/>
      <c r="AI57" s="108"/>
      <c r="AJ57" s="108"/>
      <c r="AK57" s="108"/>
      <c r="AL57" s="108"/>
    </row>
    <row r="58" spans="1:55" ht="15" customHeight="1" x14ac:dyDescent="0.2">
      <c r="A58" s="109"/>
      <c r="B58" s="436" t="s">
        <v>417</v>
      </c>
      <c r="C58" s="436"/>
      <c r="D58" s="436"/>
      <c r="E58" s="436"/>
      <c r="F58" s="436"/>
      <c r="G58" s="436"/>
      <c r="H58" s="436"/>
      <c r="I58" s="436"/>
      <c r="J58" s="436"/>
      <c r="K58" s="436"/>
      <c r="L58" s="436"/>
      <c r="M58" s="436"/>
      <c r="N58" s="436"/>
      <c r="O58" s="436"/>
      <c r="P58" s="436"/>
      <c r="Q58" s="436"/>
      <c r="R58" s="436"/>
      <c r="U58" s="435" t="s">
        <v>421</v>
      </c>
      <c r="V58" s="435"/>
      <c r="W58" s="435"/>
      <c r="X58" s="435"/>
      <c r="Y58" s="435"/>
      <c r="Z58" s="435"/>
      <c r="AA58" s="435"/>
      <c r="AB58" s="435"/>
      <c r="AC58" s="435"/>
      <c r="AD58" s="435"/>
      <c r="AE58" s="435"/>
      <c r="AF58" s="435"/>
      <c r="AG58" s="435"/>
      <c r="AH58" s="435"/>
      <c r="AI58" s="435"/>
      <c r="AJ58" s="435"/>
      <c r="AK58" s="435"/>
      <c r="AL58" s="112"/>
    </row>
    <row r="59" spans="1:55" ht="15" customHeight="1" x14ac:dyDescent="0.2">
      <c r="A59" s="113"/>
      <c r="B59" s="436"/>
      <c r="C59" s="436"/>
      <c r="D59" s="436"/>
      <c r="E59" s="436"/>
      <c r="F59" s="436"/>
      <c r="G59" s="436"/>
      <c r="H59" s="436"/>
      <c r="I59" s="436"/>
      <c r="J59" s="436"/>
      <c r="K59" s="436"/>
      <c r="L59" s="436"/>
      <c r="M59" s="436"/>
      <c r="N59" s="436"/>
      <c r="O59" s="436"/>
      <c r="P59" s="436"/>
      <c r="Q59" s="436"/>
      <c r="R59" s="436"/>
      <c r="U59" s="435"/>
      <c r="V59" s="435"/>
      <c r="W59" s="435"/>
      <c r="X59" s="435"/>
      <c r="Y59" s="435"/>
      <c r="Z59" s="435"/>
      <c r="AA59" s="435"/>
      <c r="AB59" s="435"/>
      <c r="AC59" s="435"/>
      <c r="AD59" s="435"/>
      <c r="AE59" s="435"/>
      <c r="AF59" s="435"/>
      <c r="AG59" s="435"/>
      <c r="AH59" s="435"/>
      <c r="AI59" s="435"/>
      <c r="AJ59" s="435"/>
      <c r="AK59" s="435"/>
      <c r="AL59" s="114"/>
    </row>
    <row r="60" spans="1:55" ht="15" customHeight="1" x14ac:dyDescent="0.2">
      <c r="A60" s="113"/>
      <c r="B60" s="436"/>
      <c r="C60" s="436"/>
      <c r="D60" s="436"/>
      <c r="E60" s="436"/>
      <c r="F60" s="436"/>
      <c r="G60" s="436"/>
      <c r="H60" s="436"/>
      <c r="I60" s="436"/>
      <c r="J60" s="436"/>
      <c r="K60" s="436"/>
      <c r="L60" s="436"/>
      <c r="M60" s="436"/>
      <c r="N60" s="436"/>
      <c r="O60" s="436"/>
      <c r="P60" s="436"/>
      <c r="Q60" s="436"/>
      <c r="R60" s="436"/>
      <c r="U60" s="435"/>
      <c r="V60" s="435"/>
      <c r="W60" s="435"/>
      <c r="X60" s="435"/>
      <c r="Y60" s="435"/>
      <c r="Z60" s="435"/>
      <c r="AA60" s="435"/>
      <c r="AB60" s="435"/>
      <c r="AC60" s="435"/>
      <c r="AD60" s="435"/>
      <c r="AE60" s="435"/>
      <c r="AF60" s="435"/>
      <c r="AG60" s="435"/>
      <c r="AH60" s="435"/>
      <c r="AI60" s="435"/>
      <c r="AJ60" s="435"/>
      <c r="AK60" s="435"/>
      <c r="AL60" s="114"/>
    </row>
    <row r="61" spans="1:55" ht="15" customHeight="1" x14ac:dyDescent="0.2">
      <c r="A61" s="113"/>
      <c r="B61" s="436"/>
      <c r="C61" s="436"/>
      <c r="D61" s="436"/>
      <c r="E61" s="436"/>
      <c r="F61" s="436"/>
      <c r="G61" s="436"/>
      <c r="H61" s="436"/>
      <c r="I61" s="436"/>
      <c r="J61" s="436"/>
      <c r="K61" s="436"/>
      <c r="L61" s="436"/>
      <c r="M61" s="436"/>
      <c r="N61" s="436"/>
      <c r="O61" s="436"/>
      <c r="P61" s="436"/>
      <c r="Q61" s="436"/>
      <c r="R61" s="436"/>
      <c r="U61" s="435"/>
      <c r="V61" s="435"/>
      <c r="W61" s="435"/>
      <c r="X61" s="435"/>
      <c r="Y61" s="435"/>
      <c r="Z61" s="435"/>
      <c r="AA61" s="435"/>
      <c r="AB61" s="435"/>
      <c r="AC61" s="435"/>
      <c r="AD61" s="435"/>
      <c r="AE61" s="435"/>
      <c r="AF61" s="435"/>
      <c r="AG61" s="435"/>
      <c r="AH61" s="435"/>
      <c r="AI61" s="435"/>
      <c r="AJ61" s="435"/>
      <c r="AK61" s="435"/>
      <c r="AL61" s="114"/>
    </row>
    <row r="62" spans="1:55" ht="15" customHeight="1" x14ac:dyDescent="0.2">
      <c r="A62" s="113"/>
      <c r="B62" s="436"/>
      <c r="C62" s="436"/>
      <c r="D62" s="436"/>
      <c r="E62" s="436"/>
      <c r="F62" s="436"/>
      <c r="G62" s="436"/>
      <c r="H62" s="436"/>
      <c r="I62" s="436"/>
      <c r="J62" s="436"/>
      <c r="K62" s="436"/>
      <c r="L62" s="436"/>
      <c r="M62" s="436"/>
      <c r="N62" s="436"/>
      <c r="O62" s="436"/>
      <c r="P62" s="436"/>
      <c r="Q62" s="436"/>
      <c r="R62" s="436"/>
      <c r="U62" s="435"/>
      <c r="V62" s="435"/>
      <c r="W62" s="435"/>
      <c r="X62" s="435"/>
      <c r="Y62" s="435"/>
      <c r="Z62" s="435"/>
      <c r="AA62" s="435"/>
      <c r="AB62" s="435"/>
      <c r="AC62" s="435"/>
      <c r="AD62" s="435"/>
      <c r="AE62" s="435"/>
      <c r="AF62" s="435"/>
      <c r="AG62" s="435"/>
      <c r="AH62" s="435"/>
      <c r="AI62" s="435"/>
      <c r="AJ62" s="435"/>
      <c r="AK62" s="435"/>
      <c r="AL62" s="114"/>
    </row>
    <row r="63" spans="1:55" ht="16.5" customHeight="1" x14ac:dyDescent="0.2">
      <c r="A63" s="113"/>
      <c r="B63" s="436"/>
      <c r="C63" s="436"/>
      <c r="D63" s="436"/>
      <c r="E63" s="436"/>
      <c r="F63" s="436"/>
      <c r="G63" s="436"/>
      <c r="H63" s="436"/>
      <c r="I63" s="436"/>
      <c r="J63" s="436"/>
      <c r="K63" s="436"/>
      <c r="L63" s="436"/>
      <c r="M63" s="436"/>
      <c r="N63" s="436"/>
      <c r="O63" s="436"/>
      <c r="P63" s="436"/>
      <c r="Q63" s="436"/>
      <c r="R63" s="436"/>
      <c r="U63" s="435"/>
      <c r="V63" s="435"/>
      <c r="W63" s="435"/>
      <c r="X63" s="435"/>
      <c r="Y63" s="435"/>
      <c r="Z63" s="435"/>
      <c r="AA63" s="435"/>
      <c r="AB63" s="435"/>
      <c r="AC63" s="435"/>
      <c r="AD63" s="435"/>
      <c r="AE63" s="435"/>
      <c r="AF63" s="435"/>
      <c r="AG63" s="435"/>
      <c r="AH63" s="435"/>
      <c r="AI63" s="435"/>
      <c r="AJ63" s="435"/>
      <c r="AK63" s="435"/>
      <c r="AL63" s="114"/>
    </row>
    <row r="64" spans="1:55" ht="10.5" customHeight="1" x14ac:dyDescent="0.2">
      <c r="A64" s="103"/>
      <c r="B64" s="97"/>
      <c r="C64" s="97"/>
      <c r="D64" s="97"/>
      <c r="E64" s="97"/>
      <c r="F64" s="97"/>
      <c r="G64" s="97"/>
      <c r="H64" s="97"/>
      <c r="I64" s="97"/>
      <c r="J64" s="97"/>
      <c r="K64" s="97"/>
      <c r="L64" s="97"/>
      <c r="M64" s="97"/>
      <c r="N64" s="97"/>
      <c r="O64" s="97"/>
      <c r="P64" s="97"/>
      <c r="Q64" s="97"/>
      <c r="R64" s="97"/>
      <c r="U64" s="250"/>
      <c r="V64" s="250"/>
      <c r="W64" s="250"/>
      <c r="X64" s="250"/>
      <c r="Y64" s="250"/>
      <c r="Z64" s="250"/>
      <c r="AA64" s="250"/>
      <c r="AB64" s="250"/>
      <c r="AC64" s="250"/>
      <c r="AD64" s="250"/>
      <c r="AE64" s="250"/>
      <c r="AF64" s="250"/>
      <c r="AG64" s="250"/>
      <c r="AH64" s="250"/>
      <c r="AI64" s="250"/>
      <c r="AJ64" s="250"/>
      <c r="AK64" s="250"/>
      <c r="AL64" s="104"/>
    </row>
    <row r="65" spans="1:38" ht="15" customHeight="1" x14ac:dyDescent="0.2">
      <c r="A65" s="105"/>
      <c r="B65" s="430" t="s">
        <v>206</v>
      </c>
      <c r="C65" s="430"/>
      <c r="D65" s="430"/>
      <c r="E65" s="430"/>
      <c r="F65" s="430"/>
      <c r="G65" s="430"/>
      <c r="H65" s="430"/>
      <c r="I65" s="430"/>
      <c r="J65" s="430"/>
      <c r="K65" s="430"/>
      <c r="L65" s="430"/>
      <c r="M65" s="430"/>
      <c r="N65" s="430"/>
      <c r="O65" s="430"/>
      <c r="P65" s="430"/>
      <c r="Q65" s="430"/>
      <c r="R65" s="430"/>
      <c r="U65" s="431" t="s">
        <v>207</v>
      </c>
      <c r="V65" s="431"/>
      <c r="W65" s="431"/>
      <c r="X65" s="431"/>
      <c r="Y65" s="431"/>
      <c r="Z65" s="431"/>
      <c r="AA65" s="431"/>
      <c r="AB65" s="431"/>
      <c r="AC65" s="431"/>
      <c r="AD65" s="431"/>
      <c r="AE65" s="431"/>
      <c r="AF65" s="431"/>
      <c r="AG65" s="431"/>
      <c r="AH65" s="431"/>
      <c r="AI65" s="431"/>
      <c r="AJ65" s="431"/>
      <c r="AK65" s="431"/>
      <c r="AL65" s="106"/>
    </row>
    <row r="66" spans="1:38" ht="5.0999999999999996" customHeight="1" x14ac:dyDescent="0.2">
      <c r="A66" s="107"/>
      <c r="B66" s="107"/>
      <c r="C66" s="107"/>
      <c r="D66" s="107"/>
      <c r="E66" s="107"/>
      <c r="F66" s="107"/>
      <c r="G66" s="107"/>
      <c r="H66" s="107"/>
      <c r="I66" s="107"/>
      <c r="J66" s="107"/>
      <c r="K66" s="107"/>
      <c r="L66" s="107"/>
      <c r="M66" s="107"/>
      <c r="N66" s="107"/>
      <c r="O66" s="107"/>
      <c r="P66" s="107"/>
      <c r="Q66" s="107"/>
      <c r="R66" s="107"/>
      <c r="U66" s="108"/>
      <c r="V66" s="108"/>
      <c r="W66" s="108"/>
      <c r="X66" s="108"/>
      <c r="Y66" s="108"/>
      <c r="Z66" s="108"/>
      <c r="AA66" s="108"/>
      <c r="AB66" s="108"/>
      <c r="AC66" s="108"/>
      <c r="AD66" s="108"/>
      <c r="AE66" s="108"/>
      <c r="AF66" s="108"/>
      <c r="AG66" s="108"/>
      <c r="AH66" s="108"/>
      <c r="AI66" s="108"/>
      <c r="AJ66" s="108"/>
      <c r="AK66" s="108"/>
      <c r="AL66" s="108"/>
    </row>
    <row r="67" spans="1:38" ht="15" customHeight="1" x14ac:dyDescent="0.2">
      <c r="A67" s="109"/>
      <c r="B67" s="436" t="s">
        <v>208</v>
      </c>
      <c r="C67" s="436"/>
      <c r="D67" s="436"/>
      <c r="E67" s="436"/>
      <c r="F67" s="436"/>
      <c r="G67" s="436"/>
      <c r="H67" s="436"/>
      <c r="I67" s="436"/>
      <c r="J67" s="436"/>
      <c r="K67" s="436"/>
      <c r="L67" s="436"/>
      <c r="M67" s="436"/>
      <c r="N67" s="436"/>
      <c r="O67" s="436"/>
      <c r="P67" s="436"/>
      <c r="Q67" s="436"/>
      <c r="R67" s="436"/>
      <c r="U67" s="437" t="s">
        <v>209</v>
      </c>
      <c r="V67" s="437"/>
      <c r="W67" s="437"/>
      <c r="X67" s="437"/>
      <c r="Y67" s="437"/>
      <c r="Z67" s="437"/>
      <c r="AA67" s="437"/>
      <c r="AB67" s="437"/>
      <c r="AC67" s="437"/>
      <c r="AD67" s="437"/>
      <c r="AE67" s="437"/>
      <c r="AF67" s="437"/>
      <c r="AG67" s="437"/>
      <c r="AH67" s="437"/>
      <c r="AI67" s="437"/>
      <c r="AJ67" s="437"/>
      <c r="AK67" s="437"/>
      <c r="AL67" s="112"/>
    </row>
    <row r="68" spans="1:38" ht="15" customHeight="1" x14ac:dyDescent="0.2">
      <c r="A68" s="113"/>
      <c r="B68" s="436"/>
      <c r="C68" s="436"/>
      <c r="D68" s="436"/>
      <c r="E68" s="436"/>
      <c r="F68" s="436"/>
      <c r="G68" s="436"/>
      <c r="H68" s="436"/>
      <c r="I68" s="436"/>
      <c r="J68" s="436"/>
      <c r="K68" s="436"/>
      <c r="L68" s="436"/>
      <c r="M68" s="436"/>
      <c r="N68" s="436"/>
      <c r="O68" s="436"/>
      <c r="P68" s="436"/>
      <c r="Q68" s="436"/>
      <c r="R68" s="436"/>
      <c r="U68" s="437"/>
      <c r="V68" s="437"/>
      <c r="W68" s="437"/>
      <c r="X68" s="437"/>
      <c r="Y68" s="437"/>
      <c r="Z68" s="437"/>
      <c r="AA68" s="437"/>
      <c r="AB68" s="437"/>
      <c r="AC68" s="437"/>
      <c r="AD68" s="437"/>
      <c r="AE68" s="437"/>
      <c r="AF68" s="437"/>
      <c r="AG68" s="437"/>
      <c r="AH68" s="437"/>
      <c r="AI68" s="437"/>
      <c r="AJ68" s="437"/>
      <c r="AK68" s="437"/>
      <c r="AL68" s="114"/>
    </row>
    <row r="69" spans="1:38" ht="15" customHeight="1" x14ac:dyDescent="0.2">
      <c r="A69" s="113"/>
      <c r="B69" s="436"/>
      <c r="C69" s="436"/>
      <c r="D69" s="436"/>
      <c r="E69" s="436"/>
      <c r="F69" s="436"/>
      <c r="G69" s="436"/>
      <c r="H69" s="436"/>
      <c r="I69" s="436"/>
      <c r="J69" s="436"/>
      <c r="K69" s="436"/>
      <c r="L69" s="436"/>
      <c r="M69" s="436"/>
      <c r="N69" s="436"/>
      <c r="O69" s="436"/>
      <c r="P69" s="436"/>
      <c r="Q69" s="436"/>
      <c r="R69" s="436"/>
      <c r="U69" s="437"/>
      <c r="V69" s="437"/>
      <c r="W69" s="437"/>
      <c r="X69" s="437"/>
      <c r="Y69" s="437"/>
      <c r="Z69" s="437"/>
      <c r="AA69" s="437"/>
      <c r="AB69" s="437"/>
      <c r="AC69" s="437"/>
      <c r="AD69" s="437"/>
      <c r="AE69" s="437"/>
      <c r="AF69" s="437"/>
      <c r="AG69" s="437"/>
      <c r="AH69" s="437"/>
      <c r="AI69" s="437"/>
      <c r="AJ69" s="437"/>
      <c r="AK69" s="437"/>
      <c r="AL69" s="114"/>
    </row>
    <row r="70" spans="1:38" ht="10.5" customHeight="1" x14ac:dyDescent="0.2">
      <c r="A70" s="103"/>
      <c r="B70" s="97"/>
      <c r="C70" s="97"/>
      <c r="D70" s="97"/>
      <c r="E70" s="97"/>
      <c r="F70" s="97"/>
      <c r="G70" s="97"/>
      <c r="H70" s="97"/>
      <c r="I70" s="97"/>
      <c r="J70" s="97"/>
      <c r="K70" s="97"/>
      <c r="L70" s="97"/>
      <c r="M70" s="97"/>
      <c r="N70" s="97"/>
      <c r="O70" s="97"/>
      <c r="P70" s="97"/>
      <c r="Q70" s="97"/>
      <c r="R70" s="97"/>
      <c r="U70" s="250"/>
      <c r="V70" s="250"/>
      <c r="W70" s="250"/>
      <c r="X70" s="250"/>
      <c r="Y70" s="250"/>
      <c r="Z70" s="250"/>
      <c r="AA70" s="250"/>
      <c r="AB70" s="250"/>
      <c r="AC70" s="250"/>
      <c r="AD70" s="250"/>
      <c r="AE70" s="250"/>
      <c r="AF70" s="250"/>
      <c r="AG70" s="250"/>
      <c r="AH70" s="250"/>
      <c r="AI70" s="250"/>
      <c r="AJ70" s="250"/>
      <c r="AK70" s="250"/>
      <c r="AL70" s="104"/>
    </row>
    <row r="71" spans="1:38" ht="15" customHeight="1" x14ac:dyDescent="0.2">
      <c r="A71" s="105"/>
      <c r="B71" s="430" t="s">
        <v>210</v>
      </c>
      <c r="C71" s="430"/>
      <c r="D71" s="430"/>
      <c r="E71" s="430"/>
      <c r="F71" s="430"/>
      <c r="G71" s="430"/>
      <c r="H71" s="430"/>
      <c r="I71" s="430"/>
      <c r="J71" s="430"/>
      <c r="K71" s="430"/>
      <c r="L71" s="430"/>
      <c r="M71" s="430"/>
      <c r="N71" s="430"/>
      <c r="O71" s="430"/>
      <c r="P71" s="430"/>
      <c r="Q71" s="430"/>
      <c r="R71" s="430"/>
      <c r="U71" s="431" t="s">
        <v>211</v>
      </c>
      <c r="V71" s="431"/>
      <c r="W71" s="431"/>
      <c r="X71" s="431"/>
      <c r="Y71" s="431"/>
      <c r="Z71" s="431"/>
      <c r="AA71" s="431"/>
      <c r="AB71" s="431"/>
      <c r="AC71" s="431"/>
      <c r="AD71" s="431"/>
      <c r="AE71" s="431"/>
      <c r="AF71" s="431"/>
      <c r="AG71" s="431"/>
      <c r="AH71" s="431"/>
      <c r="AI71" s="431"/>
      <c r="AJ71" s="431"/>
      <c r="AK71" s="431"/>
      <c r="AL71" s="106"/>
    </row>
    <row r="72" spans="1:38" ht="5.0999999999999996" customHeight="1" x14ac:dyDescent="0.2">
      <c r="A72" s="107"/>
      <c r="B72" s="107"/>
      <c r="C72" s="107"/>
      <c r="D72" s="107"/>
      <c r="E72" s="107"/>
      <c r="F72" s="107"/>
      <c r="G72" s="107"/>
      <c r="H72" s="107"/>
      <c r="I72" s="107"/>
      <c r="J72" s="107"/>
      <c r="K72" s="107"/>
      <c r="L72" s="107"/>
      <c r="M72" s="107"/>
      <c r="N72" s="107"/>
      <c r="O72" s="107"/>
      <c r="P72" s="107"/>
      <c r="Q72" s="107"/>
      <c r="R72" s="107"/>
      <c r="U72" s="108"/>
      <c r="V72" s="108"/>
      <c r="W72" s="108"/>
      <c r="X72" s="108"/>
      <c r="Y72" s="108"/>
      <c r="Z72" s="108"/>
      <c r="AA72" s="108"/>
      <c r="AB72" s="108"/>
      <c r="AC72" s="108"/>
      <c r="AD72" s="108"/>
      <c r="AE72" s="108"/>
      <c r="AF72" s="108"/>
      <c r="AG72" s="108"/>
      <c r="AH72" s="108"/>
      <c r="AI72" s="108"/>
      <c r="AJ72" s="108"/>
      <c r="AK72" s="108"/>
      <c r="AL72" s="108"/>
    </row>
    <row r="73" spans="1:38" ht="15" customHeight="1" x14ac:dyDescent="0.2">
      <c r="A73" s="109"/>
      <c r="B73" s="438" t="s">
        <v>212</v>
      </c>
      <c r="C73" s="438"/>
      <c r="D73" s="438"/>
      <c r="E73" s="438"/>
      <c r="F73" s="438"/>
      <c r="G73" s="438"/>
      <c r="H73" s="438"/>
      <c r="I73" s="438"/>
      <c r="J73" s="438"/>
      <c r="K73" s="438"/>
      <c r="L73" s="438"/>
      <c r="M73" s="438"/>
      <c r="N73" s="438"/>
      <c r="O73" s="438"/>
      <c r="P73" s="438"/>
      <c r="Q73" s="438"/>
      <c r="R73" s="438"/>
      <c r="U73" s="435" t="s">
        <v>213</v>
      </c>
      <c r="V73" s="435"/>
      <c r="W73" s="435"/>
      <c r="X73" s="435"/>
      <c r="Y73" s="435"/>
      <c r="Z73" s="435"/>
      <c r="AA73" s="435"/>
      <c r="AB73" s="435"/>
      <c r="AC73" s="435"/>
      <c r="AD73" s="435"/>
      <c r="AE73" s="435"/>
      <c r="AF73" s="435"/>
      <c r="AG73" s="435"/>
      <c r="AH73" s="435"/>
      <c r="AI73" s="435"/>
      <c r="AJ73" s="435"/>
      <c r="AK73" s="435"/>
      <c r="AL73" s="112"/>
    </row>
    <row r="74" spans="1:38" ht="15" customHeight="1" x14ac:dyDescent="0.2">
      <c r="A74" s="113"/>
      <c r="B74" s="438"/>
      <c r="C74" s="438"/>
      <c r="D74" s="438"/>
      <c r="E74" s="438"/>
      <c r="F74" s="438"/>
      <c r="G74" s="438"/>
      <c r="H74" s="438"/>
      <c r="I74" s="438"/>
      <c r="J74" s="438"/>
      <c r="K74" s="438"/>
      <c r="L74" s="438"/>
      <c r="M74" s="438"/>
      <c r="N74" s="438"/>
      <c r="O74" s="438"/>
      <c r="P74" s="438"/>
      <c r="Q74" s="438"/>
      <c r="R74" s="438"/>
      <c r="U74" s="435"/>
      <c r="V74" s="435"/>
      <c r="W74" s="435"/>
      <c r="X74" s="435"/>
      <c r="Y74" s="435"/>
      <c r="Z74" s="435"/>
      <c r="AA74" s="435"/>
      <c r="AB74" s="435"/>
      <c r="AC74" s="435"/>
      <c r="AD74" s="435"/>
      <c r="AE74" s="435"/>
      <c r="AF74" s="435"/>
      <c r="AG74" s="435"/>
      <c r="AH74" s="435"/>
      <c r="AI74" s="435"/>
      <c r="AJ74" s="435"/>
      <c r="AK74" s="435"/>
      <c r="AL74" s="114"/>
    </row>
    <row r="75" spans="1:38" ht="27.75" customHeight="1" x14ac:dyDescent="0.2">
      <c r="A75" s="113"/>
      <c r="B75" s="438"/>
      <c r="C75" s="438"/>
      <c r="D75" s="438"/>
      <c r="E75" s="438"/>
      <c r="F75" s="438"/>
      <c r="G75" s="438"/>
      <c r="H75" s="438"/>
      <c r="I75" s="438"/>
      <c r="J75" s="438"/>
      <c r="K75" s="438"/>
      <c r="L75" s="438"/>
      <c r="M75" s="438"/>
      <c r="N75" s="438"/>
      <c r="O75" s="438"/>
      <c r="P75" s="438"/>
      <c r="Q75" s="438"/>
      <c r="R75" s="438"/>
      <c r="U75" s="435"/>
      <c r="V75" s="435"/>
      <c r="W75" s="435"/>
      <c r="X75" s="435"/>
      <c r="Y75" s="435"/>
      <c r="Z75" s="435"/>
      <c r="AA75" s="435"/>
      <c r="AB75" s="435"/>
      <c r="AC75" s="435"/>
      <c r="AD75" s="435"/>
      <c r="AE75" s="435"/>
      <c r="AF75" s="435"/>
      <c r="AG75" s="435"/>
      <c r="AH75" s="435"/>
      <c r="AI75" s="435"/>
      <c r="AJ75" s="435"/>
      <c r="AK75" s="435"/>
      <c r="AL75" s="114"/>
    </row>
    <row r="76" spans="1:38" ht="10.5" customHeight="1" x14ac:dyDescent="0.2">
      <c r="A76" s="103"/>
      <c r="B76" s="97"/>
      <c r="C76" s="97"/>
      <c r="D76" s="97"/>
      <c r="E76" s="97"/>
      <c r="F76" s="97"/>
      <c r="G76" s="97"/>
      <c r="H76" s="97"/>
      <c r="I76" s="97"/>
      <c r="J76" s="97"/>
      <c r="K76" s="97"/>
      <c r="L76" s="97"/>
      <c r="M76" s="97"/>
      <c r="N76" s="97"/>
      <c r="O76" s="97"/>
      <c r="P76" s="97"/>
      <c r="Q76" s="97"/>
      <c r="R76" s="97"/>
      <c r="U76" s="250"/>
      <c r="V76" s="250"/>
      <c r="W76" s="250"/>
      <c r="X76" s="250"/>
      <c r="Y76" s="250"/>
      <c r="Z76" s="250"/>
      <c r="AA76" s="250"/>
      <c r="AB76" s="250"/>
      <c r="AC76" s="250"/>
      <c r="AD76" s="250"/>
      <c r="AE76" s="250"/>
      <c r="AF76" s="250"/>
      <c r="AG76" s="250"/>
      <c r="AH76" s="250"/>
      <c r="AI76" s="250"/>
      <c r="AJ76" s="250"/>
      <c r="AK76" s="250"/>
      <c r="AL76" s="104"/>
    </row>
    <row r="77" spans="1:38" ht="15" customHeight="1" x14ac:dyDescent="0.2">
      <c r="A77" s="105"/>
      <c r="B77" s="430" t="s">
        <v>214</v>
      </c>
      <c r="C77" s="430"/>
      <c r="D77" s="430"/>
      <c r="E77" s="430"/>
      <c r="F77" s="430"/>
      <c r="G77" s="430"/>
      <c r="H77" s="430"/>
      <c r="I77" s="430"/>
      <c r="J77" s="430"/>
      <c r="K77" s="430"/>
      <c r="L77" s="430"/>
      <c r="M77" s="430"/>
      <c r="N77" s="430"/>
      <c r="O77" s="430"/>
      <c r="P77" s="430"/>
      <c r="Q77" s="430"/>
      <c r="R77" s="430"/>
      <c r="U77" s="431" t="s">
        <v>215</v>
      </c>
      <c r="V77" s="431"/>
      <c r="W77" s="431"/>
      <c r="X77" s="431"/>
      <c r="Y77" s="431"/>
      <c r="Z77" s="431"/>
      <c r="AA77" s="431"/>
      <c r="AB77" s="431"/>
      <c r="AC77" s="431"/>
      <c r="AD77" s="431"/>
      <c r="AE77" s="431"/>
      <c r="AF77" s="431"/>
      <c r="AG77" s="431"/>
      <c r="AH77" s="431"/>
      <c r="AI77" s="431"/>
      <c r="AJ77" s="431"/>
      <c r="AK77" s="431"/>
      <c r="AL77" s="106"/>
    </row>
    <row r="78" spans="1:38" ht="5.0999999999999996" customHeight="1" x14ac:dyDescent="0.2">
      <c r="A78" s="107"/>
      <c r="B78" s="107"/>
      <c r="C78" s="107"/>
      <c r="D78" s="107"/>
      <c r="E78" s="107"/>
      <c r="F78" s="107"/>
      <c r="G78" s="107"/>
      <c r="H78" s="107"/>
      <c r="I78" s="107"/>
      <c r="J78" s="107"/>
      <c r="K78" s="107"/>
      <c r="L78" s="107"/>
      <c r="M78" s="107"/>
      <c r="N78" s="107"/>
      <c r="O78" s="107"/>
      <c r="P78" s="107"/>
      <c r="Q78" s="107"/>
      <c r="R78" s="107"/>
      <c r="U78" s="108"/>
      <c r="V78" s="108"/>
      <c r="W78" s="108"/>
      <c r="X78" s="108"/>
      <c r="Y78" s="108"/>
      <c r="Z78" s="108"/>
      <c r="AA78" s="108"/>
      <c r="AB78" s="108"/>
      <c r="AC78" s="108"/>
      <c r="AD78" s="108"/>
      <c r="AE78" s="108"/>
      <c r="AF78" s="108"/>
      <c r="AG78" s="108"/>
      <c r="AH78" s="108"/>
      <c r="AI78" s="108"/>
      <c r="AJ78" s="108"/>
      <c r="AK78" s="108"/>
      <c r="AL78" s="108"/>
    </row>
    <row r="79" spans="1:38" ht="15" customHeight="1" x14ac:dyDescent="0.2">
      <c r="A79" s="109"/>
      <c r="B79" s="438" t="s">
        <v>372</v>
      </c>
      <c r="C79" s="438"/>
      <c r="D79" s="438"/>
      <c r="E79" s="438"/>
      <c r="F79" s="438"/>
      <c r="G79" s="438"/>
      <c r="H79" s="438"/>
      <c r="I79" s="438"/>
      <c r="J79" s="438"/>
      <c r="K79" s="438"/>
      <c r="L79" s="438"/>
      <c r="M79" s="438"/>
      <c r="N79" s="438"/>
      <c r="O79" s="438"/>
      <c r="P79" s="438"/>
      <c r="Q79" s="438"/>
      <c r="R79" s="438"/>
      <c r="U79" s="435" t="s">
        <v>373</v>
      </c>
      <c r="V79" s="435"/>
      <c r="W79" s="435"/>
      <c r="X79" s="435"/>
      <c r="Y79" s="435"/>
      <c r="Z79" s="435"/>
      <c r="AA79" s="435"/>
      <c r="AB79" s="435"/>
      <c r="AC79" s="435"/>
      <c r="AD79" s="435"/>
      <c r="AE79" s="435"/>
      <c r="AF79" s="435"/>
      <c r="AG79" s="435"/>
      <c r="AH79" s="435"/>
      <c r="AI79" s="435"/>
      <c r="AJ79" s="435"/>
      <c r="AK79" s="435"/>
      <c r="AL79" s="112"/>
    </row>
    <row r="80" spans="1:38" ht="29.25" customHeight="1" x14ac:dyDescent="0.2">
      <c r="A80" s="113"/>
      <c r="B80" s="438"/>
      <c r="C80" s="438"/>
      <c r="D80" s="438"/>
      <c r="E80" s="438"/>
      <c r="F80" s="438"/>
      <c r="G80" s="438"/>
      <c r="H80" s="438"/>
      <c r="I80" s="438"/>
      <c r="J80" s="438"/>
      <c r="K80" s="438"/>
      <c r="L80" s="438"/>
      <c r="M80" s="438"/>
      <c r="N80" s="438"/>
      <c r="O80" s="438"/>
      <c r="P80" s="438"/>
      <c r="Q80" s="438"/>
      <c r="R80" s="438"/>
      <c r="U80" s="435"/>
      <c r="V80" s="435"/>
      <c r="W80" s="435"/>
      <c r="X80" s="435"/>
      <c r="Y80" s="435"/>
      <c r="Z80" s="435"/>
      <c r="AA80" s="435"/>
      <c r="AB80" s="435"/>
      <c r="AC80" s="435"/>
      <c r="AD80" s="435"/>
      <c r="AE80" s="435"/>
      <c r="AF80" s="435"/>
      <c r="AG80" s="435"/>
      <c r="AH80" s="435"/>
      <c r="AI80" s="435"/>
      <c r="AJ80" s="435"/>
      <c r="AK80" s="435"/>
      <c r="AL80" s="114"/>
    </row>
    <row r="81" spans="1:38" ht="10.5" customHeight="1" x14ac:dyDescent="0.2">
      <c r="A81" s="103"/>
      <c r="B81" s="97"/>
      <c r="C81" s="97"/>
      <c r="D81" s="97"/>
      <c r="E81" s="97"/>
      <c r="F81" s="97"/>
      <c r="G81" s="97"/>
      <c r="H81" s="97"/>
      <c r="I81" s="97"/>
      <c r="J81" s="97"/>
      <c r="K81" s="97"/>
      <c r="L81" s="97"/>
      <c r="M81" s="97"/>
      <c r="N81" s="97"/>
      <c r="O81" s="97"/>
      <c r="P81" s="97"/>
      <c r="Q81" s="97"/>
      <c r="R81" s="97"/>
      <c r="U81" s="250"/>
      <c r="V81" s="250"/>
      <c r="W81" s="250"/>
      <c r="X81" s="250"/>
      <c r="Y81" s="250"/>
      <c r="Z81" s="250"/>
      <c r="AA81" s="250"/>
      <c r="AB81" s="250"/>
      <c r="AC81" s="250"/>
      <c r="AD81" s="250"/>
      <c r="AE81" s="250"/>
      <c r="AF81" s="250"/>
      <c r="AG81" s="250"/>
      <c r="AH81" s="250"/>
      <c r="AI81" s="250"/>
      <c r="AJ81" s="250"/>
      <c r="AK81" s="250"/>
      <c r="AL81" s="104"/>
    </row>
    <row r="82" spans="1:38" ht="15" customHeight="1" x14ac:dyDescent="0.2">
      <c r="A82" s="105"/>
      <c r="B82" s="430" t="s">
        <v>216</v>
      </c>
      <c r="C82" s="430"/>
      <c r="D82" s="430"/>
      <c r="E82" s="430"/>
      <c r="F82" s="430"/>
      <c r="G82" s="430"/>
      <c r="H82" s="430"/>
      <c r="I82" s="430"/>
      <c r="J82" s="430"/>
      <c r="K82" s="430"/>
      <c r="L82" s="430"/>
      <c r="M82" s="430"/>
      <c r="N82" s="430"/>
      <c r="O82" s="430"/>
      <c r="P82" s="430"/>
      <c r="Q82" s="430"/>
      <c r="R82" s="430"/>
      <c r="U82" s="431" t="s">
        <v>217</v>
      </c>
      <c r="V82" s="431"/>
      <c r="W82" s="431"/>
      <c r="X82" s="431"/>
      <c r="Y82" s="431"/>
      <c r="Z82" s="431"/>
      <c r="AA82" s="431"/>
      <c r="AB82" s="431"/>
      <c r="AC82" s="431"/>
      <c r="AD82" s="431"/>
      <c r="AE82" s="431"/>
      <c r="AF82" s="431"/>
      <c r="AG82" s="431"/>
      <c r="AH82" s="431"/>
      <c r="AI82" s="431"/>
      <c r="AJ82" s="431"/>
      <c r="AK82" s="431"/>
      <c r="AL82" s="106"/>
    </row>
    <row r="83" spans="1:38" ht="5.0999999999999996" customHeight="1" x14ac:dyDescent="0.2">
      <c r="A83" s="107"/>
      <c r="B83" s="107"/>
      <c r="C83" s="107"/>
      <c r="D83" s="107"/>
      <c r="E83" s="107"/>
      <c r="F83" s="107"/>
      <c r="G83" s="107"/>
      <c r="H83" s="107"/>
      <c r="I83" s="107"/>
      <c r="J83" s="107"/>
      <c r="K83" s="107"/>
      <c r="L83" s="107"/>
      <c r="M83" s="107"/>
      <c r="N83" s="107"/>
      <c r="O83" s="107"/>
      <c r="P83" s="107"/>
      <c r="Q83" s="107"/>
      <c r="R83" s="107"/>
      <c r="U83" s="108"/>
      <c r="V83" s="108"/>
      <c r="W83" s="108"/>
      <c r="X83" s="108"/>
      <c r="Y83" s="108"/>
      <c r="Z83" s="108"/>
      <c r="AA83" s="108"/>
      <c r="AB83" s="108"/>
      <c r="AC83" s="108"/>
      <c r="AD83" s="108"/>
      <c r="AE83" s="108"/>
      <c r="AF83" s="108"/>
      <c r="AG83" s="108"/>
      <c r="AH83" s="108"/>
      <c r="AI83" s="108"/>
      <c r="AJ83" s="108"/>
      <c r="AK83" s="108"/>
      <c r="AL83" s="108"/>
    </row>
    <row r="84" spans="1:38" ht="15" customHeight="1" x14ac:dyDescent="0.2">
      <c r="A84" s="109"/>
      <c r="B84" s="438" t="s">
        <v>296</v>
      </c>
      <c r="C84" s="438"/>
      <c r="D84" s="438"/>
      <c r="E84" s="438"/>
      <c r="F84" s="438"/>
      <c r="G84" s="438"/>
      <c r="H84" s="438"/>
      <c r="I84" s="438"/>
      <c r="J84" s="438"/>
      <c r="K84" s="438"/>
      <c r="L84" s="438"/>
      <c r="M84" s="438"/>
      <c r="N84" s="438"/>
      <c r="O84" s="438"/>
      <c r="P84" s="438"/>
      <c r="Q84" s="438"/>
      <c r="R84" s="438"/>
      <c r="U84" s="435" t="s">
        <v>218</v>
      </c>
      <c r="V84" s="435"/>
      <c r="W84" s="435"/>
      <c r="X84" s="435"/>
      <c r="Y84" s="435"/>
      <c r="Z84" s="435"/>
      <c r="AA84" s="435"/>
      <c r="AB84" s="435"/>
      <c r="AC84" s="435"/>
      <c r="AD84" s="435"/>
      <c r="AE84" s="435"/>
      <c r="AF84" s="435"/>
      <c r="AG84" s="435"/>
      <c r="AH84" s="435"/>
      <c r="AI84" s="435"/>
      <c r="AJ84" s="435"/>
      <c r="AK84" s="435"/>
      <c r="AL84" s="112"/>
    </row>
    <row r="85" spans="1:38" ht="15" customHeight="1" x14ac:dyDescent="0.2">
      <c r="A85" s="113"/>
      <c r="B85" s="438"/>
      <c r="C85" s="438"/>
      <c r="D85" s="438"/>
      <c r="E85" s="438"/>
      <c r="F85" s="438"/>
      <c r="G85" s="438"/>
      <c r="H85" s="438"/>
      <c r="I85" s="438"/>
      <c r="J85" s="438"/>
      <c r="K85" s="438"/>
      <c r="L85" s="438"/>
      <c r="M85" s="438"/>
      <c r="N85" s="438"/>
      <c r="O85" s="438"/>
      <c r="P85" s="438"/>
      <c r="Q85" s="438"/>
      <c r="R85" s="438"/>
      <c r="U85" s="435"/>
      <c r="V85" s="435"/>
      <c r="W85" s="435"/>
      <c r="X85" s="435"/>
      <c r="Y85" s="435"/>
      <c r="Z85" s="435"/>
      <c r="AA85" s="435"/>
      <c r="AB85" s="435"/>
      <c r="AC85" s="435"/>
      <c r="AD85" s="435"/>
      <c r="AE85" s="435"/>
      <c r="AF85" s="435"/>
      <c r="AG85" s="435"/>
      <c r="AH85" s="435"/>
      <c r="AI85" s="435"/>
      <c r="AJ85" s="435"/>
      <c r="AK85" s="435"/>
      <c r="AL85" s="114"/>
    </row>
    <row r="86" spans="1:38" ht="15" customHeight="1" x14ac:dyDescent="0.2">
      <c r="A86" s="113"/>
      <c r="B86" s="438"/>
      <c r="C86" s="438"/>
      <c r="D86" s="438"/>
      <c r="E86" s="438"/>
      <c r="F86" s="438"/>
      <c r="G86" s="438"/>
      <c r="H86" s="438"/>
      <c r="I86" s="438"/>
      <c r="J86" s="438"/>
      <c r="K86" s="438"/>
      <c r="L86" s="438"/>
      <c r="M86" s="438"/>
      <c r="N86" s="438"/>
      <c r="O86" s="438"/>
      <c r="P86" s="438"/>
      <c r="Q86" s="438"/>
      <c r="R86" s="438"/>
      <c r="U86" s="435"/>
      <c r="V86" s="435"/>
      <c r="W86" s="435"/>
      <c r="X86" s="435"/>
      <c r="Y86" s="435"/>
      <c r="Z86" s="435"/>
      <c r="AA86" s="435"/>
      <c r="AB86" s="435"/>
      <c r="AC86" s="435"/>
      <c r="AD86" s="435"/>
      <c r="AE86" s="435"/>
      <c r="AF86" s="435"/>
      <c r="AG86" s="435"/>
      <c r="AH86" s="435"/>
      <c r="AI86" s="435"/>
      <c r="AJ86" s="435"/>
      <c r="AK86" s="435"/>
      <c r="AL86" s="114"/>
    </row>
    <row r="87" spans="1:38" ht="15" customHeight="1" x14ac:dyDescent="0.2">
      <c r="A87" s="113"/>
      <c r="B87" s="438"/>
      <c r="C87" s="438"/>
      <c r="D87" s="438"/>
      <c r="E87" s="438"/>
      <c r="F87" s="438"/>
      <c r="G87" s="438"/>
      <c r="H87" s="438"/>
      <c r="I87" s="438"/>
      <c r="J87" s="438"/>
      <c r="K87" s="438"/>
      <c r="L87" s="438"/>
      <c r="M87" s="438"/>
      <c r="N87" s="438"/>
      <c r="O87" s="438"/>
      <c r="P87" s="438"/>
      <c r="Q87" s="438"/>
      <c r="R87" s="438"/>
      <c r="U87" s="435"/>
      <c r="V87" s="435"/>
      <c r="W87" s="435"/>
      <c r="X87" s="435"/>
      <c r="Y87" s="435"/>
      <c r="Z87" s="435"/>
      <c r="AA87" s="435"/>
      <c r="AB87" s="435"/>
      <c r="AC87" s="435"/>
      <c r="AD87" s="435"/>
      <c r="AE87" s="435"/>
      <c r="AF87" s="435"/>
      <c r="AG87" s="435"/>
      <c r="AH87" s="435"/>
      <c r="AI87" s="435"/>
      <c r="AJ87" s="435"/>
      <c r="AK87" s="435"/>
      <c r="AL87" s="114"/>
    </row>
    <row r="88" spans="1:38" ht="9.9499999999999993" customHeight="1" x14ac:dyDescent="0.2">
      <c r="A88" s="113"/>
      <c r="B88" s="438"/>
      <c r="C88" s="438"/>
      <c r="D88" s="438"/>
      <c r="E88" s="438"/>
      <c r="F88" s="438"/>
      <c r="G88" s="438"/>
      <c r="H88" s="438"/>
      <c r="I88" s="438"/>
      <c r="J88" s="438"/>
      <c r="K88" s="438"/>
      <c r="L88" s="438"/>
      <c r="M88" s="438"/>
      <c r="N88" s="438"/>
      <c r="O88" s="438"/>
      <c r="P88" s="438"/>
      <c r="Q88" s="438"/>
      <c r="R88" s="438"/>
      <c r="U88" s="435"/>
      <c r="V88" s="435"/>
      <c r="W88" s="435"/>
      <c r="X88" s="435"/>
      <c r="Y88" s="435"/>
      <c r="Z88" s="435"/>
      <c r="AA88" s="435"/>
      <c r="AB88" s="435"/>
      <c r="AC88" s="435"/>
      <c r="AD88" s="435"/>
      <c r="AE88" s="435"/>
      <c r="AF88" s="435"/>
      <c r="AG88" s="435"/>
      <c r="AH88" s="435"/>
      <c r="AI88" s="435"/>
      <c r="AJ88" s="435"/>
      <c r="AK88" s="435"/>
      <c r="AL88" s="114"/>
    </row>
    <row r="89" spans="1:38" ht="10.5" customHeight="1" x14ac:dyDescent="0.2">
      <c r="A89" s="103"/>
      <c r="B89" s="97"/>
      <c r="C89" s="97"/>
      <c r="D89" s="97"/>
      <c r="E89" s="97"/>
      <c r="F89" s="97"/>
      <c r="G89" s="97"/>
      <c r="H89" s="97"/>
      <c r="I89" s="97"/>
      <c r="J89" s="97"/>
      <c r="K89" s="97"/>
      <c r="L89" s="97"/>
      <c r="M89" s="97"/>
      <c r="N89" s="97"/>
      <c r="O89" s="97"/>
      <c r="P89" s="97"/>
      <c r="Q89" s="97"/>
      <c r="R89" s="97"/>
      <c r="U89" s="250"/>
      <c r="V89" s="250"/>
      <c r="W89" s="250"/>
      <c r="X89" s="250"/>
      <c r="Y89" s="250"/>
      <c r="Z89" s="250"/>
      <c r="AA89" s="250"/>
      <c r="AB89" s="250"/>
      <c r="AC89" s="250"/>
      <c r="AD89" s="250"/>
      <c r="AE89" s="250"/>
      <c r="AF89" s="250"/>
      <c r="AG89" s="250"/>
      <c r="AH89" s="250"/>
      <c r="AI89" s="250"/>
      <c r="AJ89" s="250"/>
      <c r="AK89" s="250"/>
      <c r="AL89" s="104"/>
    </row>
    <row r="90" spans="1:38" ht="15" customHeight="1" x14ac:dyDescent="0.2">
      <c r="A90" s="105"/>
      <c r="B90" s="430" t="s">
        <v>219</v>
      </c>
      <c r="C90" s="430"/>
      <c r="D90" s="430"/>
      <c r="E90" s="430"/>
      <c r="F90" s="430"/>
      <c r="G90" s="430"/>
      <c r="H90" s="430"/>
      <c r="I90" s="430"/>
      <c r="J90" s="430"/>
      <c r="K90" s="430"/>
      <c r="L90" s="430"/>
      <c r="M90" s="430"/>
      <c r="N90" s="430"/>
      <c r="O90" s="430"/>
      <c r="P90" s="430"/>
      <c r="Q90" s="430"/>
      <c r="R90" s="430"/>
      <c r="U90" s="431" t="s">
        <v>220</v>
      </c>
      <c r="V90" s="431"/>
      <c r="W90" s="431"/>
      <c r="X90" s="431"/>
      <c r="Y90" s="431"/>
      <c r="Z90" s="431"/>
      <c r="AA90" s="431"/>
      <c r="AB90" s="431"/>
      <c r="AC90" s="431"/>
      <c r="AD90" s="431"/>
      <c r="AE90" s="431"/>
      <c r="AF90" s="431"/>
      <c r="AG90" s="431"/>
      <c r="AH90" s="431"/>
      <c r="AI90" s="431"/>
      <c r="AJ90" s="431"/>
      <c r="AK90" s="431"/>
      <c r="AL90" s="106"/>
    </row>
    <row r="91" spans="1:38" ht="5.0999999999999996" customHeight="1" x14ac:dyDescent="0.2">
      <c r="A91" s="107"/>
      <c r="B91" s="107"/>
      <c r="C91" s="107"/>
      <c r="D91" s="107"/>
      <c r="E91" s="107"/>
      <c r="F91" s="107"/>
      <c r="G91" s="107"/>
      <c r="H91" s="107"/>
      <c r="I91" s="107"/>
      <c r="J91" s="107"/>
      <c r="K91" s="107"/>
      <c r="L91" s="107"/>
      <c r="M91" s="107"/>
      <c r="N91" s="107"/>
      <c r="O91" s="107"/>
      <c r="P91" s="107"/>
      <c r="Q91" s="107"/>
      <c r="R91" s="107"/>
      <c r="U91" s="108"/>
      <c r="V91" s="108"/>
      <c r="W91" s="108"/>
      <c r="X91" s="108"/>
      <c r="Y91" s="108"/>
      <c r="Z91" s="108"/>
      <c r="AA91" s="108"/>
      <c r="AB91" s="108"/>
      <c r="AC91" s="108"/>
      <c r="AD91" s="108"/>
      <c r="AE91" s="108"/>
      <c r="AF91" s="108"/>
      <c r="AG91" s="108"/>
      <c r="AH91" s="108"/>
      <c r="AI91" s="108"/>
      <c r="AJ91" s="108"/>
      <c r="AK91" s="108"/>
      <c r="AL91" s="108"/>
    </row>
    <row r="92" spans="1:38" ht="15" customHeight="1" x14ac:dyDescent="0.2">
      <c r="A92" s="109"/>
      <c r="B92" s="438" t="s">
        <v>418</v>
      </c>
      <c r="C92" s="438"/>
      <c r="D92" s="438"/>
      <c r="E92" s="438"/>
      <c r="F92" s="438"/>
      <c r="G92" s="438"/>
      <c r="H92" s="438"/>
      <c r="I92" s="438"/>
      <c r="J92" s="438"/>
      <c r="K92" s="438"/>
      <c r="L92" s="438"/>
      <c r="M92" s="438"/>
      <c r="N92" s="438"/>
      <c r="O92" s="438"/>
      <c r="P92" s="438"/>
      <c r="Q92" s="438"/>
      <c r="R92" s="438"/>
      <c r="U92" s="435" t="s">
        <v>422</v>
      </c>
      <c r="V92" s="435"/>
      <c r="W92" s="435"/>
      <c r="X92" s="435"/>
      <c r="Y92" s="435"/>
      <c r="Z92" s="435"/>
      <c r="AA92" s="435"/>
      <c r="AB92" s="435"/>
      <c r="AC92" s="435"/>
      <c r="AD92" s="435"/>
      <c r="AE92" s="435"/>
      <c r="AF92" s="435"/>
      <c r="AG92" s="435"/>
      <c r="AH92" s="435"/>
      <c r="AI92" s="435"/>
      <c r="AJ92" s="435"/>
      <c r="AK92" s="435"/>
      <c r="AL92" s="112"/>
    </row>
    <row r="93" spans="1:38" ht="15" customHeight="1" x14ac:dyDescent="0.2">
      <c r="A93" s="113"/>
      <c r="B93" s="438"/>
      <c r="C93" s="438"/>
      <c r="D93" s="438"/>
      <c r="E93" s="438"/>
      <c r="F93" s="438"/>
      <c r="G93" s="438"/>
      <c r="H93" s="438"/>
      <c r="I93" s="438"/>
      <c r="J93" s="438"/>
      <c r="K93" s="438"/>
      <c r="L93" s="438"/>
      <c r="M93" s="438"/>
      <c r="N93" s="438"/>
      <c r="O93" s="438"/>
      <c r="P93" s="438"/>
      <c r="Q93" s="438"/>
      <c r="R93" s="438"/>
      <c r="U93" s="435"/>
      <c r="V93" s="435"/>
      <c r="W93" s="435"/>
      <c r="X93" s="435"/>
      <c r="Y93" s="435"/>
      <c r="Z93" s="435"/>
      <c r="AA93" s="435"/>
      <c r="AB93" s="435"/>
      <c r="AC93" s="435"/>
      <c r="AD93" s="435"/>
      <c r="AE93" s="435"/>
      <c r="AF93" s="435"/>
      <c r="AG93" s="435"/>
      <c r="AH93" s="435"/>
      <c r="AI93" s="435"/>
      <c r="AJ93" s="435"/>
      <c r="AK93" s="435"/>
      <c r="AL93" s="114"/>
    </row>
    <row r="94" spans="1:38" ht="15" customHeight="1" x14ac:dyDescent="0.2">
      <c r="A94" s="113"/>
      <c r="B94" s="438"/>
      <c r="C94" s="438"/>
      <c r="D94" s="438"/>
      <c r="E94" s="438"/>
      <c r="F94" s="438"/>
      <c r="G94" s="438"/>
      <c r="H94" s="438"/>
      <c r="I94" s="438"/>
      <c r="J94" s="438"/>
      <c r="K94" s="438"/>
      <c r="L94" s="438"/>
      <c r="M94" s="438"/>
      <c r="N94" s="438"/>
      <c r="O94" s="438"/>
      <c r="P94" s="438"/>
      <c r="Q94" s="438"/>
      <c r="R94" s="438"/>
      <c r="U94" s="435"/>
      <c r="V94" s="435"/>
      <c r="W94" s="435"/>
      <c r="X94" s="435"/>
      <c r="Y94" s="435"/>
      <c r="Z94" s="435"/>
      <c r="AA94" s="435"/>
      <c r="AB94" s="435"/>
      <c r="AC94" s="435"/>
      <c r="AD94" s="435"/>
      <c r="AE94" s="435"/>
      <c r="AF94" s="435"/>
      <c r="AG94" s="435"/>
      <c r="AH94" s="435"/>
      <c r="AI94" s="435"/>
      <c r="AJ94" s="435"/>
      <c r="AK94" s="435"/>
      <c r="AL94" s="114"/>
    </row>
    <row r="95" spans="1:38" ht="15" customHeight="1" x14ac:dyDescent="0.2">
      <c r="A95" s="113"/>
      <c r="B95" s="438"/>
      <c r="C95" s="438"/>
      <c r="D95" s="438"/>
      <c r="E95" s="438"/>
      <c r="F95" s="438"/>
      <c r="G95" s="438"/>
      <c r="H95" s="438"/>
      <c r="I95" s="438"/>
      <c r="J95" s="438"/>
      <c r="K95" s="438"/>
      <c r="L95" s="438"/>
      <c r="M95" s="438"/>
      <c r="N95" s="438"/>
      <c r="O95" s="438"/>
      <c r="P95" s="438"/>
      <c r="Q95" s="438"/>
      <c r="R95" s="438"/>
      <c r="U95" s="435"/>
      <c r="V95" s="435"/>
      <c r="W95" s="435"/>
      <c r="X95" s="435"/>
      <c r="Y95" s="435"/>
      <c r="Z95" s="435"/>
      <c r="AA95" s="435"/>
      <c r="AB95" s="435"/>
      <c r="AC95" s="435"/>
      <c r="AD95" s="435"/>
      <c r="AE95" s="435"/>
      <c r="AF95" s="435"/>
      <c r="AG95" s="435"/>
      <c r="AH95" s="435"/>
      <c r="AI95" s="435"/>
      <c r="AJ95" s="435"/>
      <c r="AK95" s="435"/>
      <c r="AL95" s="114"/>
    </row>
    <row r="96" spans="1:38" ht="9.9499999999999993" customHeight="1" x14ac:dyDescent="0.2">
      <c r="A96" s="113"/>
      <c r="B96" s="438"/>
      <c r="C96" s="438"/>
      <c r="D96" s="438"/>
      <c r="E96" s="438"/>
      <c r="F96" s="438"/>
      <c r="G96" s="438"/>
      <c r="H96" s="438"/>
      <c r="I96" s="438"/>
      <c r="J96" s="438"/>
      <c r="K96" s="438"/>
      <c r="L96" s="438"/>
      <c r="M96" s="438"/>
      <c r="N96" s="438"/>
      <c r="O96" s="438"/>
      <c r="P96" s="438"/>
      <c r="Q96" s="438"/>
      <c r="R96" s="438"/>
      <c r="U96" s="435"/>
      <c r="V96" s="435"/>
      <c r="W96" s="435"/>
      <c r="X96" s="435"/>
      <c r="Y96" s="435"/>
      <c r="Z96" s="435"/>
      <c r="AA96" s="435"/>
      <c r="AB96" s="435"/>
      <c r="AC96" s="435"/>
      <c r="AD96" s="435"/>
      <c r="AE96" s="435"/>
      <c r="AF96" s="435"/>
      <c r="AG96" s="435"/>
      <c r="AH96" s="435"/>
      <c r="AI96" s="435"/>
      <c r="AJ96" s="435"/>
      <c r="AK96" s="435"/>
      <c r="AL96" s="114"/>
    </row>
    <row r="97" spans="1:38" ht="15" customHeight="1" x14ac:dyDescent="0.2">
      <c r="A97" s="119"/>
      <c r="B97" s="119"/>
      <c r="C97" s="119"/>
      <c r="D97" s="119"/>
      <c r="E97" s="119"/>
      <c r="F97" s="119"/>
      <c r="G97" s="119"/>
      <c r="H97" s="119"/>
      <c r="I97" s="119"/>
      <c r="J97" s="119"/>
      <c r="K97" s="119"/>
      <c r="L97" s="119"/>
      <c r="M97" s="119"/>
      <c r="N97" s="119"/>
      <c r="O97" s="119"/>
      <c r="P97" s="119"/>
      <c r="Q97" s="119"/>
      <c r="R97" s="119"/>
      <c r="U97" s="435"/>
      <c r="V97" s="435"/>
      <c r="W97" s="435"/>
      <c r="X97" s="435"/>
      <c r="Y97" s="435"/>
      <c r="Z97" s="435"/>
      <c r="AA97" s="435"/>
      <c r="AB97" s="435"/>
      <c r="AC97" s="435"/>
      <c r="AD97" s="435"/>
      <c r="AE97" s="435"/>
      <c r="AF97" s="435"/>
      <c r="AG97" s="435"/>
      <c r="AH97" s="435"/>
      <c r="AI97" s="435"/>
      <c r="AJ97" s="435"/>
      <c r="AK97" s="435"/>
      <c r="AL97" s="108"/>
    </row>
    <row r="98" spans="1:38" ht="10.5" customHeight="1" x14ac:dyDescent="0.2">
      <c r="A98" s="103"/>
      <c r="B98" s="97"/>
      <c r="C98" s="97"/>
      <c r="D98" s="97"/>
      <c r="E98" s="97"/>
      <c r="F98" s="97"/>
      <c r="G98" s="97"/>
      <c r="H98" s="97"/>
      <c r="I98" s="97"/>
      <c r="J98" s="97"/>
      <c r="K98" s="97"/>
      <c r="L98" s="97"/>
      <c r="M98" s="97"/>
      <c r="N98" s="97"/>
      <c r="O98" s="97"/>
      <c r="P98" s="97"/>
      <c r="Q98" s="97"/>
      <c r="R98" s="97"/>
      <c r="U98" s="250"/>
      <c r="V98" s="250"/>
      <c r="W98" s="250"/>
      <c r="X98" s="250"/>
      <c r="Y98" s="250"/>
      <c r="Z98" s="250"/>
      <c r="AA98" s="250"/>
      <c r="AB98" s="250"/>
      <c r="AC98" s="250"/>
      <c r="AD98" s="250"/>
      <c r="AE98" s="250"/>
      <c r="AF98" s="250"/>
      <c r="AG98" s="250"/>
      <c r="AH98" s="250"/>
      <c r="AI98" s="250"/>
      <c r="AJ98" s="250"/>
      <c r="AK98" s="250"/>
      <c r="AL98" s="104"/>
    </row>
    <row r="99" spans="1:38" ht="15" x14ac:dyDescent="0.2">
      <c r="A99" s="103"/>
      <c r="B99" s="103"/>
      <c r="C99" s="103"/>
      <c r="D99" s="103"/>
      <c r="E99" s="103"/>
      <c r="F99" s="103"/>
      <c r="G99" s="103"/>
      <c r="H99" s="103"/>
      <c r="I99" s="103"/>
      <c r="J99" s="103"/>
      <c r="K99" s="103"/>
      <c r="L99" s="103"/>
      <c r="M99" s="103"/>
      <c r="N99" s="103"/>
      <c r="O99" s="103"/>
      <c r="P99" s="103"/>
      <c r="Q99" s="103"/>
      <c r="R99" s="103"/>
      <c r="U99" s="104"/>
      <c r="V99" s="104"/>
      <c r="W99" s="104"/>
      <c r="X99" s="104"/>
      <c r="Y99" s="104"/>
      <c r="Z99" s="104"/>
      <c r="AA99" s="104"/>
      <c r="AB99" s="104"/>
      <c r="AC99" s="104"/>
      <c r="AD99" s="104"/>
      <c r="AE99" s="104"/>
      <c r="AF99" s="104"/>
      <c r="AG99" s="104"/>
      <c r="AH99" s="104"/>
      <c r="AI99" s="104"/>
      <c r="AJ99" s="104"/>
      <c r="AK99" s="104"/>
      <c r="AL99" s="104"/>
    </row>
    <row r="100" spans="1:38" ht="15" x14ac:dyDescent="0.2">
      <c r="A100" s="103"/>
      <c r="B100" s="103"/>
      <c r="C100" s="103"/>
      <c r="D100" s="103"/>
      <c r="E100" s="103"/>
      <c r="F100" s="103"/>
      <c r="G100" s="103"/>
      <c r="H100" s="103"/>
      <c r="I100" s="103"/>
      <c r="J100" s="103"/>
      <c r="K100" s="103"/>
      <c r="L100" s="103"/>
      <c r="M100" s="103"/>
      <c r="N100" s="103"/>
      <c r="O100" s="103"/>
      <c r="P100" s="103"/>
      <c r="Q100" s="103"/>
      <c r="R100" s="103"/>
      <c r="U100" s="104"/>
      <c r="V100" s="104"/>
      <c r="W100" s="104"/>
      <c r="X100" s="104"/>
      <c r="Y100" s="104"/>
      <c r="Z100" s="104"/>
      <c r="AA100" s="104"/>
      <c r="AB100" s="104"/>
      <c r="AC100" s="104"/>
      <c r="AD100" s="104"/>
      <c r="AE100" s="104"/>
      <c r="AF100" s="104"/>
      <c r="AG100" s="104"/>
      <c r="AH100" s="104"/>
      <c r="AI100" s="104"/>
      <c r="AJ100" s="104"/>
      <c r="AK100" s="104"/>
      <c r="AL100" s="104"/>
    </row>
    <row r="101" spans="1:38" ht="15" x14ac:dyDescent="0.2">
      <c r="A101" s="103"/>
      <c r="B101" s="103"/>
      <c r="C101" s="103"/>
      <c r="D101" s="103"/>
      <c r="E101" s="103"/>
      <c r="F101" s="103"/>
      <c r="G101" s="103"/>
      <c r="H101" s="103"/>
      <c r="I101" s="103"/>
      <c r="J101" s="103"/>
      <c r="K101" s="103"/>
      <c r="L101" s="103"/>
      <c r="M101" s="103"/>
      <c r="N101" s="103"/>
      <c r="O101" s="103"/>
      <c r="P101" s="103"/>
      <c r="Q101" s="103"/>
      <c r="R101" s="103"/>
      <c r="U101" s="104"/>
      <c r="V101" s="104"/>
      <c r="W101" s="104"/>
      <c r="X101" s="104"/>
      <c r="Y101" s="104"/>
      <c r="Z101" s="104"/>
      <c r="AA101" s="104"/>
      <c r="AB101" s="104"/>
      <c r="AC101" s="104"/>
      <c r="AD101" s="104"/>
      <c r="AE101" s="104"/>
      <c r="AF101" s="104"/>
      <c r="AG101" s="104"/>
      <c r="AH101" s="104"/>
      <c r="AI101" s="104"/>
      <c r="AJ101" s="104"/>
      <c r="AK101" s="104"/>
      <c r="AL101" s="104"/>
    </row>
    <row r="102" spans="1:38" ht="15" x14ac:dyDescent="0.2">
      <c r="A102" s="103"/>
      <c r="B102" s="103"/>
      <c r="C102" s="103"/>
      <c r="D102" s="103"/>
      <c r="E102" s="103"/>
      <c r="F102" s="103"/>
      <c r="G102" s="103"/>
      <c r="H102" s="103"/>
      <c r="I102" s="103"/>
      <c r="J102" s="103"/>
      <c r="K102" s="103"/>
      <c r="L102" s="103"/>
      <c r="M102" s="103"/>
      <c r="N102" s="103"/>
      <c r="O102" s="103"/>
      <c r="P102" s="103"/>
      <c r="Q102" s="103"/>
      <c r="R102" s="103"/>
      <c r="U102" s="104"/>
      <c r="V102" s="104"/>
      <c r="W102" s="104"/>
      <c r="X102" s="104"/>
      <c r="Y102" s="104"/>
      <c r="Z102" s="104"/>
      <c r="AA102" s="104"/>
      <c r="AB102" s="104"/>
      <c r="AC102" s="104"/>
      <c r="AD102" s="104"/>
      <c r="AE102" s="104"/>
      <c r="AF102" s="104"/>
      <c r="AG102" s="104"/>
      <c r="AH102" s="104"/>
      <c r="AI102" s="104"/>
      <c r="AJ102" s="104"/>
      <c r="AK102" s="104"/>
      <c r="AL102" s="104"/>
    </row>
    <row r="103" spans="1:38" ht="15" x14ac:dyDescent="0.2">
      <c r="A103" s="103"/>
      <c r="B103" s="103"/>
      <c r="C103" s="103"/>
      <c r="D103" s="103"/>
      <c r="E103" s="103"/>
      <c r="F103" s="103"/>
      <c r="G103" s="103"/>
      <c r="H103" s="103"/>
      <c r="I103" s="103"/>
      <c r="J103" s="103"/>
      <c r="K103" s="103"/>
      <c r="L103" s="103"/>
      <c r="M103" s="103"/>
      <c r="N103" s="103"/>
      <c r="O103" s="103"/>
      <c r="P103" s="103"/>
      <c r="Q103" s="103"/>
      <c r="R103" s="103"/>
      <c r="U103" s="104"/>
      <c r="V103" s="104"/>
      <c r="W103" s="104"/>
      <c r="X103" s="104"/>
      <c r="Y103" s="104"/>
      <c r="Z103" s="104"/>
      <c r="AA103" s="104"/>
      <c r="AB103" s="104"/>
      <c r="AC103" s="104"/>
      <c r="AD103" s="104"/>
      <c r="AE103" s="104"/>
      <c r="AF103" s="104"/>
      <c r="AG103" s="104"/>
      <c r="AH103" s="104"/>
      <c r="AI103" s="104"/>
      <c r="AJ103" s="104"/>
      <c r="AK103" s="104"/>
      <c r="AL103" s="104"/>
    </row>
    <row r="104" spans="1:38" ht="15" x14ac:dyDescent="0.2">
      <c r="A104" s="103"/>
      <c r="B104" s="103"/>
      <c r="C104" s="103"/>
      <c r="D104" s="103"/>
      <c r="E104" s="103"/>
      <c r="F104" s="103"/>
      <c r="G104" s="103"/>
      <c r="H104" s="103"/>
      <c r="I104" s="103"/>
      <c r="J104" s="103"/>
      <c r="K104" s="103"/>
      <c r="L104" s="103"/>
      <c r="M104" s="103"/>
      <c r="N104" s="103"/>
      <c r="O104" s="103"/>
      <c r="P104" s="103"/>
      <c r="Q104" s="103"/>
      <c r="R104" s="103"/>
      <c r="U104" s="104"/>
      <c r="V104" s="104"/>
      <c r="W104" s="104"/>
      <c r="X104" s="104"/>
      <c r="Y104" s="104"/>
      <c r="Z104" s="104"/>
      <c r="AA104" s="104"/>
      <c r="AB104" s="104"/>
      <c r="AC104" s="104"/>
      <c r="AD104" s="104"/>
      <c r="AE104" s="104"/>
      <c r="AF104" s="104"/>
      <c r="AG104" s="104"/>
      <c r="AH104" s="104"/>
      <c r="AI104" s="104"/>
      <c r="AJ104" s="104"/>
      <c r="AK104" s="104"/>
      <c r="AL104" s="104"/>
    </row>
    <row r="105" spans="1:38" ht="15" x14ac:dyDescent="0.2">
      <c r="A105" s="103"/>
      <c r="B105" s="103"/>
      <c r="C105" s="103"/>
      <c r="D105" s="103"/>
      <c r="E105" s="103"/>
      <c r="F105" s="103"/>
      <c r="G105" s="103"/>
      <c r="H105" s="103"/>
      <c r="I105" s="103"/>
      <c r="J105" s="103"/>
      <c r="K105" s="103"/>
      <c r="L105" s="103"/>
      <c r="M105" s="103"/>
      <c r="N105" s="103"/>
      <c r="O105" s="103"/>
      <c r="P105" s="103"/>
      <c r="Q105" s="103"/>
      <c r="R105" s="103"/>
      <c r="U105" s="104"/>
      <c r="V105" s="104"/>
      <c r="W105" s="104"/>
      <c r="X105" s="104"/>
      <c r="Y105" s="104"/>
      <c r="Z105" s="104"/>
      <c r="AA105" s="104"/>
      <c r="AB105" s="104"/>
      <c r="AC105" s="104"/>
      <c r="AD105" s="104"/>
      <c r="AE105" s="104"/>
      <c r="AF105" s="104"/>
      <c r="AG105" s="104"/>
      <c r="AH105" s="104"/>
      <c r="AI105" s="104"/>
      <c r="AJ105" s="104"/>
      <c r="AK105" s="104"/>
      <c r="AL105" s="104"/>
    </row>
    <row r="106" spans="1:38" ht="15" x14ac:dyDescent="0.2">
      <c r="A106" s="97"/>
      <c r="B106" s="97"/>
      <c r="C106" s="97"/>
      <c r="D106" s="97"/>
      <c r="E106" s="97"/>
      <c r="F106" s="97"/>
      <c r="G106" s="97"/>
      <c r="H106" s="97"/>
      <c r="I106" s="97"/>
      <c r="J106" s="97"/>
      <c r="K106" s="97"/>
      <c r="L106" s="97"/>
      <c r="M106" s="97"/>
      <c r="N106" s="97"/>
      <c r="O106" s="97"/>
      <c r="P106" s="97"/>
      <c r="Q106" s="97"/>
      <c r="R106" s="97"/>
      <c r="U106" s="94"/>
      <c r="V106" s="94"/>
      <c r="W106" s="94"/>
      <c r="X106" s="94"/>
      <c r="Y106" s="94"/>
      <c r="Z106" s="94"/>
      <c r="AA106" s="94"/>
      <c r="AB106" s="94"/>
      <c r="AC106" s="94"/>
      <c r="AD106" s="94"/>
      <c r="AE106" s="94"/>
      <c r="AF106" s="94"/>
      <c r="AG106" s="94"/>
      <c r="AH106" s="94"/>
      <c r="AI106" s="94"/>
      <c r="AJ106" s="94"/>
      <c r="AK106" s="94"/>
      <c r="AL106" s="94"/>
    </row>
    <row r="107" spans="1:38" ht="15" x14ac:dyDescent="0.2">
      <c r="A107" s="97"/>
      <c r="B107" s="97"/>
      <c r="C107" s="97"/>
      <c r="D107" s="97"/>
      <c r="E107" s="97"/>
      <c r="F107" s="97"/>
      <c r="G107" s="97"/>
      <c r="H107" s="97"/>
      <c r="I107" s="97"/>
      <c r="J107" s="97"/>
      <c r="K107" s="97"/>
      <c r="L107" s="97"/>
      <c r="M107" s="97"/>
      <c r="N107" s="97"/>
      <c r="O107" s="97"/>
      <c r="P107" s="97"/>
      <c r="Q107" s="97"/>
      <c r="R107" s="97"/>
      <c r="U107" s="94"/>
      <c r="V107" s="94"/>
      <c r="W107" s="94"/>
      <c r="X107" s="94"/>
      <c r="Y107" s="94"/>
      <c r="Z107" s="94"/>
      <c r="AA107" s="94"/>
      <c r="AB107" s="94"/>
      <c r="AC107" s="94"/>
      <c r="AD107" s="94"/>
      <c r="AE107" s="94"/>
      <c r="AF107" s="94"/>
      <c r="AG107" s="94"/>
      <c r="AH107" s="94"/>
      <c r="AI107" s="94"/>
      <c r="AJ107" s="94"/>
      <c r="AK107" s="94"/>
      <c r="AL107" s="94"/>
    </row>
    <row r="108" spans="1:38" ht="15.75" x14ac:dyDescent="0.2">
      <c r="A108" s="97"/>
      <c r="B108" s="97"/>
      <c r="C108" s="98"/>
      <c r="D108" s="98"/>
      <c r="E108" s="98"/>
      <c r="F108" s="98"/>
      <c r="G108" s="98"/>
      <c r="H108" s="98"/>
      <c r="I108" s="98"/>
      <c r="J108" s="98"/>
      <c r="K108" s="98"/>
      <c r="L108" s="98"/>
      <c r="M108" s="98"/>
      <c r="N108" s="97"/>
      <c r="O108" s="97"/>
      <c r="P108" s="97"/>
      <c r="Q108" s="97"/>
      <c r="R108" s="97"/>
      <c r="U108" s="94"/>
      <c r="V108" s="94"/>
      <c r="W108" s="94"/>
      <c r="X108" s="94"/>
      <c r="Y108" s="94"/>
      <c r="Z108" s="99"/>
      <c r="AA108" s="99"/>
      <c r="AB108" s="99"/>
      <c r="AC108" s="99"/>
      <c r="AD108" s="99"/>
      <c r="AE108" s="99"/>
      <c r="AF108" s="99"/>
      <c r="AG108" s="99"/>
      <c r="AH108" s="99"/>
      <c r="AI108" s="99"/>
      <c r="AJ108" s="99"/>
      <c r="AK108" s="94"/>
      <c r="AL108" s="94"/>
    </row>
    <row r="109" spans="1:38" ht="15.75" x14ac:dyDescent="0.2">
      <c r="A109" s="97"/>
      <c r="B109" s="97"/>
      <c r="C109" s="98"/>
      <c r="D109" s="98"/>
      <c r="E109" s="98"/>
      <c r="F109" s="98"/>
      <c r="G109" s="98"/>
      <c r="H109" s="98"/>
      <c r="I109" s="98"/>
      <c r="J109" s="98"/>
      <c r="K109" s="98"/>
      <c r="L109" s="98"/>
      <c r="M109" s="98"/>
      <c r="N109" s="97"/>
      <c r="O109" s="97"/>
      <c r="P109" s="97"/>
      <c r="Q109" s="97"/>
      <c r="R109" s="97"/>
      <c r="U109" s="94"/>
      <c r="V109" s="94"/>
      <c r="W109" s="94"/>
      <c r="X109" s="94"/>
      <c r="Y109" s="94"/>
      <c r="Z109" s="99"/>
      <c r="AA109" s="99"/>
      <c r="AB109" s="99"/>
      <c r="AC109" s="99"/>
      <c r="AD109" s="99"/>
      <c r="AE109" s="99"/>
      <c r="AF109" s="99"/>
      <c r="AG109" s="99"/>
      <c r="AH109" s="99"/>
      <c r="AI109" s="99"/>
      <c r="AJ109" s="99"/>
      <c r="AK109" s="94"/>
      <c r="AL109" s="94"/>
    </row>
    <row r="110" spans="1:38" ht="14.25" x14ac:dyDescent="0.2">
      <c r="A110" s="92"/>
      <c r="B110" s="92"/>
      <c r="C110" s="92"/>
      <c r="D110" s="92"/>
      <c r="E110" s="92"/>
      <c r="F110" s="92"/>
      <c r="G110" s="92"/>
      <c r="H110" s="92"/>
      <c r="I110" s="92"/>
      <c r="J110" s="92"/>
      <c r="K110" s="92"/>
      <c r="L110" s="92"/>
      <c r="M110" s="92"/>
      <c r="N110" s="92"/>
      <c r="O110" s="92"/>
      <c r="P110" s="92"/>
      <c r="Q110" s="92"/>
      <c r="R110" s="92"/>
      <c r="U110" s="94"/>
      <c r="V110" s="94"/>
      <c r="W110" s="94"/>
      <c r="X110" s="94"/>
      <c r="Y110" s="94"/>
      <c r="Z110" s="99"/>
      <c r="AA110" s="99"/>
      <c r="AB110" s="99"/>
      <c r="AC110" s="99"/>
      <c r="AD110" s="99"/>
      <c r="AE110" s="99"/>
      <c r="AF110" s="99"/>
      <c r="AG110" s="99"/>
      <c r="AH110" s="99"/>
      <c r="AI110" s="99"/>
      <c r="AJ110" s="99"/>
      <c r="AK110" s="94"/>
      <c r="AL110" s="94"/>
    </row>
    <row r="111" spans="1:38" ht="14.25" x14ac:dyDescent="0.2">
      <c r="A111" s="92"/>
      <c r="B111" s="92"/>
      <c r="C111" s="92"/>
      <c r="D111" s="92"/>
      <c r="E111" s="92"/>
      <c r="F111" s="92"/>
      <c r="G111" s="92"/>
      <c r="H111" s="92"/>
      <c r="I111" s="92"/>
      <c r="J111" s="92"/>
      <c r="K111" s="92"/>
      <c r="L111" s="92"/>
      <c r="M111" s="92"/>
      <c r="N111" s="92"/>
      <c r="O111" s="92"/>
      <c r="P111" s="92"/>
      <c r="Q111" s="92"/>
      <c r="R111" s="92"/>
      <c r="U111" s="94"/>
      <c r="V111" s="94"/>
      <c r="W111" s="94"/>
      <c r="X111" s="94"/>
      <c r="Y111" s="94"/>
      <c r="Z111" s="94"/>
      <c r="AA111" s="94"/>
      <c r="AB111" s="94"/>
      <c r="AC111" s="94"/>
      <c r="AD111" s="94"/>
      <c r="AE111" s="94"/>
      <c r="AF111" s="94"/>
      <c r="AG111" s="94"/>
      <c r="AH111" s="94"/>
      <c r="AI111" s="94"/>
      <c r="AJ111" s="94"/>
      <c r="AK111" s="94"/>
      <c r="AL111" s="94"/>
    </row>
    <row r="112" spans="1:38" ht="14.25" x14ac:dyDescent="0.2">
      <c r="A112" s="92"/>
      <c r="B112" s="92"/>
      <c r="C112" s="92"/>
      <c r="D112" s="92"/>
      <c r="E112" s="92"/>
      <c r="F112" s="92"/>
      <c r="G112" s="92"/>
      <c r="H112" s="92"/>
      <c r="I112" s="92"/>
      <c r="J112" s="92"/>
      <c r="K112" s="92"/>
      <c r="L112" s="92"/>
      <c r="M112" s="92"/>
      <c r="N112" s="92"/>
      <c r="O112" s="92"/>
      <c r="P112" s="92"/>
      <c r="Q112" s="92"/>
      <c r="R112" s="92"/>
      <c r="U112" s="94"/>
      <c r="V112" s="94"/>
      <c r="W112" s="94"/>
      <c r="X112" s="94"/>
      <c r="Y112" s="94"/>
      <c r="Z112" s="94"/>
      <c r="AA112" s="94"/>
      <c r="AB112" s="94"/>
      <c r="AC112" s="94"/>
      <c r="AD112" s="94"/>
      <c r="AE112" s="94"/>
      <c r="AF112" s="94"/>
      <c r="AG112" s="94"/>
      <c r="AH112" s="94"/>
      <c r="AI112" s="94"/>
      <c r="AJ112" s="94"/>
      <c r="AK112" s="94"/>
      <c r="AL112" s="94"/>
    </row>
    <row r="113" spans="1:38" ht="14.25" x14ac:dyDescent="0.2">
      <c r="A113" s="92"/>
      <c r="B113" s="92"/>
      <c r="C113" s="92"/>
      <c r="D113" s="92"/>
      <c r="E113" s="92"/>
      <c r="F113" s="92"/>
      <c r="G113" s="92"/>
      <c r="H113" s="92"/>
      <c r="I113" s="92"/>
      <c r="J113" s="92"/>
      <c r="K113" s="92"/>
      <c r="L113" s="92"/>
      <c r="M113" s="92"/>
      <c r="N113" s="92"/>
      <c r="O113" s="92"/>
      <c r="P113" s="92"/>
      <c r="Q113" s="92"/>
      <c r="R113" s="92"/>
      <c r="U113" s="94"/>
      <c r="V113" s="94"/>
      <c r="W113" s="94"/>
      <c r="X113" s="94"/>
      <c r="Y113" s="94"/>
      <c r="Z113" s="94"/>
      <c r="AA113" s="94"/>
      <c r="AB113" s="94"/>
      <c r="AC113" s="94"/>
      <c r="AD113" s="94"/>
      <c r="AE113" s="94"/>
      <c r="AF113" s="94"/>
      <c r="AG113" s="94"/>
      <c r="AH113" s="94"/>
      <c r="AI113" s="94"/>
      <c r="AJ113" s="94"/>
      <c r="AK113" s="94"/>
      <c r="AL113" s="94"/>
    </row>
    <row r="114" spans="1:38" ht="14.25" x14ac:dyDescent="0.2">
      <c r="A114" s="92"/>
      <c r="B114" s="92"/>
      <c r="C114" s="92"/>
      <c r="D114" s="92"/>
      <c r="E114" s="92"/>
      <c r="F114" s="92"/>
      <c r="G114" s="92"/>
      <c r="H114" s="92"/>
      <c r="I114" s="92"/>
      <c r="J114" s="92"/>
      <c r="K114" s="92"/>
      <c r="L114" s="92"/>
      <c r="M114" s="92"/>
      <c r="N114" s="92"/>
      <c r="O114" s="92"/>
      <c r="P114" s="92"/>
      <c r="Q114" s="92"/>
      <c r="R114" s="92"/>
      <c r="U114" s="94"/>
      <c r="V114" s="94"/>
      <c r="W114" s="94"/>
      <c r="X114" s="94"/>
      <c r="Y114" s="94"/>
      <c r="Z114" s="94"/>
      <c r="AA114" s="94"/>
      <c r="AB114" s="94"/>
      <c r="AC114" s="94"/>
      <c r="AD114" s="94"/>
      <c r="AE114" s="94"/>
      <c r="AF114" s="94"/>
      <c r="AG114" s="94"/>
      <c r="AH114" s="94"/>
      <c r="AI114" s="94"/>
      <c r="AJ114" s="94"/>
      <c r="AK114" s="94"/>
      <c r="AL114" s="94"/>
    </row>
    <row r="115" spans="1:38" ht="14.25" x14ac:dyDescent="0.2">
      <c r="A115" s="92"/>
      <c r="B115" s="92"/>
      <c r="C115" s="92"/>
      <c r="D115" s="92"/>
      <c r="E115" s="92"/>
      <c r="F115" s="92"/>
      <c r="G115" s="92"/>
      <c r="H115" s="92"/>
      <c r="I115" s="92"/>
      <c r="J115" s="92"/>
      <c r="K115" s="92"/>
      <c r="L115" s="92"/>
      <c r="M115" s="92"/>
      <c r="N115" s="92"/>
      <c r="O115" s="92"/>
      <c r="P115" s="92"/>
      <c r="Q115" s="92"/>
      <c r="R115" s="92"/>
      <c r="U115" s="94"/>
      <c r="V115" s="94"/>
      <c r="W115" s="94"/>
      <c r="X115" s="94"/>
      <c r="Y115" s="94"/>
      <c r="Z115" s="94"/>
      <c r="AA115" s="94"/>
      <c r="AB115" s="94"/>
      <c r="AC115" s="94"/>
      <c r="AD115" s="94"/>
      <c r="AE115" s="94"/>
      <c r="AF115" s="94"/>
      <c r="AG115" s="94"/>
      <c r="AH115" s="94"/>
      <c r="AI115" s="94"/>
      <c r="AJ115" s="94"/>
      <c r="AK115" s="94"/>
      <c r="AL115" s="94"/>
    </row>
    <row r="116" spans="1:38" ht="14.25" x14ac:dyDescent="0.2">
      <c r="A116" s="92"/>
      <c r="B116" s="92"/>
      <c r="C116" s="92"/>
      <c r="D116" s="92"/>
      <c r="E116" s="92"/>
      <c r="F116" s="92"/>
      <c r="G116" s="92"/>
      <c r="H116" s="92"/>
      <c r="I116" s="92"/>
      <c r="J116" s="92"/>
      <c r="K116" s="92"/>
      <c r="L116" s="92"/>
      <c r="M116" s="92"/>
      <c r="N116" s="92"/>
      <c r="O116" s="92"/>
      <c r="P116" s="92"/>
      <c r="Q116" s="92"/>
      <c r="R116" s="92"/>
      <c r="U116" s="94"/>
      <c r="V116" s="94"/>
      <c r="W116" s="94"/>
      <c r="X116" s="94"/>
      <c r="Y116" s="94"/>
      <c r="Z116" s="94"/>
      <c r="AA116" s="94"/>
      <c r="AB116" s="94"/>
      <c r="AC116" s="94"/>
      <c r="AD116" s="94"/>
      <c r="AE116" s="94"/>
      <c r="AF116" s="94"/>
      <c r="AG116" s="94"/>
      <c r="AH116" s="94"/>
      <c r="AI116" s="94"/>
      <c r="AJ116" s="94"/>
      <c r="AK116" s="94"/>
      <c r="AL116" s="94"/>
    </row>
    <row r="117" spans="1:38" ht="14.25" x14ac:dyDescent="0.2">
      <c r="A117" s="92"/>
      <c r="B117" s="92"/>
      <c r="C117" s="92"/>
      <c r="D117" s="92"/>
      <c r="E117" s="92"/>
      <c r="F117" s="92"/>
      <c r="G117" s="92"/>
      <c r="H117" s="92"/>
      <c r="I117" s="92"/>
      <c r="J117" s="92"/>
      <c r="K117" s="92"/>
      <c r="L117" s="92"/>
      <c r="M117" s="92"/>
      <c r="N117" s="92"/>
      <c r="O117" s="92"/>
      <c r="P117" s="92"/>
      <c r="Q117" s="92"/>
      <c r="R117" s="92"/>
      <c r="U117" s="94"/>
      <c r="V117" s="94"/>
      <c r="W117" s="94"/>
      <c r="X117" s="94"/>
      <c r="Y117" s="94"/>
      <c r="Z117" s="94"/>
      <c r="AA117" s="94"/>
      <c r="AB117" s="94"/>
      <c r="AC117" s="94"/>
      <c r="AD117" s="94"/>
      <c r="AE117" s="94"/>
      <c r="AF117" s="94"/>
      <c r="AG117" s="94"/>
      <c r="AH117" s="94"/>
      <c r="AI117" s="94"/>
      <c r="AJ117" s="94"/>
      <c r="AK117" s="94"/>
      <c r="AL117" s="94"/>
    </row>
  </sheetData>
  <mergeCells count="60">
    <mergeCell ref="B79:R80"/>
    <mergeCell ref="U79:AK80"/>
    <mergeCell ref="B92:R96"/>
    <mergeCell ref="U92:AK97"/>
    <mergeCell ref="B82:R82"/>
    <mergeCell ref="U82:AK82"/>
    <mergeCell ref="B84:R88"/>
    <mergeCell ref="U84:AK88"/>
    <mergeCell ref="B90:R90"/>
    <mergeCell ref="U90:AK90"/>
    <mergeCell ref="B71:R71"/>
    <mergeCell ref="U71:AK71"/>
    <mergeCell ref="B73:R75"/>
    <mergeCell ref="U73:AK75"/>
    <mergeCell ref="B77:R77"/>
    <mergeCell ref="U77:AK77"/>
    <mergeCell ref="B58:R63"/>
    <mergeCell ref="U58:AK63"/>
    <mergeCell ref="B65:R65"/>
    <mergeCell ref="U65:AK65"/>
    <mergeCell ref="B67:R69"/>
    <mergeCell ref="U67:AK69"/>
    <mergeCell ref="B51:R51"/>
    <mergeCell ref="U51:AK51"/>
    <mergeCell ref="B53:R54"/>
    <mergeCell ref="U53:AK54"/>
    <mergeCell ref="B56:R56"/>
    <mergeCell ref="U56:AK56"/>
    <mergeCell ref="C42:R42"/>
    <mergeCell ref="U42:AJ42"/>
    <mergeCell ref="C43:R43"/>
    <mergeCell ref="U43:AJ43"/>
    <mergeCell ref="B44:R49"/>
    <mergeCell ref="U44:AK49"/>
    <mergeCell ref="C40:R40"/>
    <mergeCell ref="U40:AJ40"/>
    <mergeCell ref="C41:R41"/>
    <mergeCell ref="U41:AJ41"/>
    <mergeCell ref="B35:R35"/>
    <mergeCell ref="U35:AK35"/>
    <mergeCell ref="B37:R39"/>
    <mergeCell ref="U37:AK39"/>
    <mergeCell ref="C25:R27"/>
    <mergeCell ref="C28:R28"/>
    <mergeCell ref="U29:AJ29"/>
    <mergeCell ref="C33:R33"/>
    <mergeCell ref="U33:AJ33"/>
    <mergeCell ref="C30:R32"/>
    <mergeCell ref="U30:AJ32"/>
    <mergeCell ref="U28:AJ28"/>
    <mergeCell ref="C29:R29"/>
    <mergeCell ref="U25:AJ27"/>
    <mergeCell ref="B5:R6"/>
    <mergeCell ref="U5:AK6"/>
    <mergeCell ref="B22:R22"/>
    <mergeCell ref="U22:AK22"/>
    <mergeCell ref="C24:R24"/>
    <mergeCell ref="B7:R20"/>
    <mergeCell ref="U7:AK20"/>
    <mergeCell ref="U24:AJ24"/>
  </mergeCells>
  <printOptions horizontalCentered="1"/>
  <pageMargins left="0.511811023622047" right="0.511811023622047" top="0.55118110236220497" bottom="0.30118110199999998" header="0.31496062992126" footer="0.31496063000000002"/>
  <pageSetup paperSize="9" scale="95" fitToHeight="0" orientation="landscape" r:id="rId1"/>
  <headerFooter>
    <oddFooter>&amp;C- &amp;[&amp;P -&amp;R&amp;6&amp;F</oddFooter>
  </headerFooter>
  <rowBreaks count="2" manualBreakCount="2">
    <brk id="34" max="37" man="1"/>
    <brk id="69" max="3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2:AS167"/>
  <sheetViews>
    <sheetView rightToLeft="1" view="pageBreakPreview" zoomScale="110" zoomScaleNormal="100" zoomScaleSheetLayoutView="110" workbookViewId="0">
      <selection activeCell="B19" sqref="B19"/>
    </sheetView>
  </sheetViews>
  <sheetFormatPr defaultRowHeight="12.75" x14ac:dyDescent="0.2"/>
  <cols>
    <col min="1" max="1" width="2.28515625" customWidth="1"/>
    <col min="2" max="11" width="3.7109375" customWidth="1"/>
    <col min="12" max="12" width="2.28515625" customWidth="1"/>
    <col min="13" max="19" width="3.42578125" customWidth="1"/>
    <col min="20" max="21" width="2.28515625" customWidth="1"/>
    <col min="22" max="28" width="3.42578125" customWidth="1"/>
    <col min="29" max="29" width="2.28515625" customWidth="1"/>
    <col min="30" max="39" width="3.7109375" customWidth="1"/>
    <col min="40" max="40" width="2.28515625" customWidth="1"/>
    <col min="41" max="41" width="34.42578125" customWidth="1"/>
    <col min="42" max="42" width="9.140625" customWidth="1"/>
  </cols>
  <sheetData>
    <row r="2" spans="1:45" x14ac:dyDescent="0.2">
      <c r="E2" s="439" t="s">
        <v>221</v>
      </c>
      <c r="F2" s="439"/>
      <c r="G2" s="439"/>
      <c r="H2" s="439"/>
      <c r="I2" s="439"/>
      <c r="J2" s="439"/>
      <c r="K2" s="439"/>
      <c r="L2" s="439"/>
      <c r="M2" s="439"/>
      <c r="N2" s="439"/>
      <c r="O2" s="439"/>
      <c r="P2" s="439"/>
      <c r="Q2" s="439"/>
      <c r="R2" s="439"/>
      <c r="S2" s="439"/>
      <c r="V2" s="440" t="s">
        <v>222</v>
      </c>
      <c r="W2" s="440"/>
      <c r="X2" s="440"/>
      <c r="Y2" s="440"/>
      <c r="Z2" s="440"/>
      <c r="AA2" s="440"/>
      <c r="AB2" s="440"/>
      <c r="AC2" s="440"/>
      <c r="AD2" s="440"/>
      <c r="AE2" s="440"/>
      <c r="AF2" s="440"/>
      <c r="AG2" s="440"/>
      <c r="AH2" s="440"/>
      <c r="AI2" s="440"/>
      <c r="AJ2" s="440"/>
    </row>
    <row r="3" spans="1:45" ht="14.25" x14ac:dyDescent="0.2">
      <c r="A3" s="92"/>
      <c r="B3" s="92"/>
      <c r="C3" s="92"/>
      <c r="D3" s="92"/>
      <c r="E3" s="439"/>
      <c r="F3" s="439"/>
      <c r="G3" s="439"/>
      <c r="H3" s="439"/>
      <c r="I3" s="439"/>
      <c r="J3" s="439"/>
      <c r="K3" s="439"/>
      <c r="L3" s="439"/>
      <c r="M3" s="439"/>
      <c r="N3" s="439"/>
      <c r="O3" s="439"/>
      <c r="P3" s="439"/>
      <c r="Q3" s="439"/>
      <c r="R3" s="439"/>
      <c r="S3" s="439"/>
      <c r="T3" s="94"/>
      <c r="U3" s="94"/>
      <c r="V3" s="440"/>
      <c r="W3" s="440"/>
      <c r="X3" s="440"/>
      <c r="Y3" s="440"/>
      <c r="Z3" s="440"/>
      <c r="AA3" s="440"/>
      <c r="AB3" s="440"/>
      <c r="AC3" s="440"/>
      <c r="AD3" s="440"/>
      <c r="AE3" s="440"/>
      <c r="AF3" s="440"/>
      <c r="AG3" s="440"/>
      <c r="AH3" s="440"/>
      <c r="AI3" s="440"/>
      <c r="AJ3" s="440"/>
    </row>
    <row r="4" spans="1:45" ht="10.5" customHeight="1" x14ac:dyDescent="0.2">
      <c r="A4" s="92"/>
      <c r="B4" s="92"/>
      <c r="C4" s="92"/>
      <c r="D4" s="92"/>
      <c r="E4" s="92"/>
      <c r="F4" s="92"/>
      <c r="G4" s="92"/>
      <c r="H4" s="92"/>
      <c r="I4" s="92"/>
      <c r="J4" s="92"/>
      <c r="K4" s="92"/>
      <c r="L4" s="92"/>
      <c r="M4" s="92"/>
      <c r="N4" s="92"/>
      <c r="O4" s="92"/>
      <c r="P4" s="92"/>
      <c r="Q4" s="92"/>
      <c r="T4" s="94"/>
      <c r="U4" s="94"/>
      <c r="V4" s="94"/>
      <c r="W4" s="94"/>
      <c r="X4" s="94"/>
      <c r="Y4" s="94"/>
      <c r="Z4" s="94"/>
      <c r="AA4" s="94"/>
      <c r="AB4" s="94"/>
      <c r="AC4" s="94"/>
      <c r="AD4" s="94"/>
      <c r="AE4" s="94"/>
      <c r="AF4" s="94"/>
      <c r="AG4" s="94"/>
      <c r="AH4" s="94"/>
      <c r="AI4" s="94"/>
      <c r="AJ4" s="94"/>
    </row>
    <row r="5" spans="1:45" ht="9" hidden="1" customHeight="1" x14ac:dyDescent="0.2">
      <c r="A5" s="103"/>
      <c r="B5" s="441"/>
      <c r="C5" s="441"/>
      <c r="D5" s="441"/>
      <c r="E5" s="441"/>
      <c r="F5" s="441"/>
      <c r="G5" s="441"/>
      <c r="H5" s="441"/>
      <c r="I5" s="441"/>
      <c r="J5" s="441"/>
      <c r="K5" s="441"/>
      <c r="L5" s="441"/>
      <c r="M5" s="441"/>
      <c r="N5" s="441"/>
      <c r="O5" s="441"/>
      <c r="P5" s="441"/>
      <c r="Q5" s="441"/>
      <c r="R5" s="441"/>
      <c r="S5" s="441"/>
      <c r="V5" s="442"/>
      <c r="W5" s="442"/>
      <c r="X5" s="442"/>
      <c r="Y5" s="442"/>
      <c r="Z5" s="442"/>
      <c r="AA5" s="442"/>
      <c r="AB5" s="442"/>
      <c r="AC5" s="442"/>
      <c r="AD5" s="442"/>
      <c r="AE5" s="442"/>
      <c r="AF5" s="442"/>
      <c r="AG5" s="442"/>
      <c r="AH5" s="442"/>
      <c r="AI5" s="442"/>
      <c r="AJ5" s="442"/>
      <c r="AK5" s="442"/>
      <c r="AL5" s="442"/>
      <c r="AM5" s="442"/>
      <c r="AN5" s="104"/>
    </row>
    <row r="6" spans="1:45" ht="6.75" customHeight="1" x14ac:dyDescent="0.2">
      <c r="A6" s="103"/>
      <c r="B6" s="258"/>
      <c r="C6" s="258"/>
      <c r="D6" s="258"/>
      <c r="E6" s="258"/>
      <c r="F6" s="258"/>
      <c r="G6" s="258"/>
      <c r="H6" s="258"/>
      <c r="I6" s="258"/>
      <c r="J6" s="258"/>
      <c r="K6" s="258"/>
      <c r="L6" s="258"/>
      <c r="M6" s="258"/>
      <c r="N6" s="258"/>
      <c r="O6" s="258"/>
      <c r="P6" s="258"/>
      <c r="Q6" s="258"/>
      <c r="R6" s="258"/>
      <c r="S6" s="258"/>
      <c r="V6" s="259"/>
      <c r="W6" s="259"/>
      <c r="X6" s="259"/>
      <c r="Y6" s="259"/>
      <c r="Z6" s="259"/>
      <c r="AA6" s="259"/>
      <c r="AB6" s="259"/>
      <c r="AC6" s="259"/>
      <c r="AD6" s="259"/>
      <c r="AE6" s="259"/>
      <c r="AF6" s="259"/>
      <c r="AG6" s="259"/>
      <c r="AH6" s="259"/>
      <c r="AI6" s="259"/>
      <c r="AJ6" s="259"/>
      <c r="AK6" s="259"/>
      <c r="AL6" s="259"/>
      <c r="AM6" s="259"/>
      <c r="AN6" s="104"/>
    </row>
    <row r="7" spans="1:45" ht="24.95" customHeight="1" x14ac:dyDescent="0.2">
      <c r="A7" s="101"/>
      <c r="B7" s="445" t="s">
        <v>520</v>
      </c>
      <c r="C7" s="445"/>
      <c r="D7" s="445"/>
      <c r="E7" s="445"/>
      <c r="F7" s="445"/>
      <c r="G7" s="445"/>
      <c r="H7" s="445"/>
      <c r="I7" s="445"/>
      <c r="J7" s="445"/>
      <c r="K7" s="445"/>
      <c r="L7" s="445"/>
      <c r="M7" s="445"/>
      <c r="N7" s="445"/>
      <c r="O7" s="445"/>
      <c r="P7" s="445"/>
      <c r="Q7" s="445"/>
      <c r="R7" s="445"/>
      <c r="S7" s="445"/>
      <c r="V7" s="446" t="s">
        <v>521</v>
      </c>
      <c r="W7" s="446"/>
      <c r="X7" s="446"/>
      <c r="Y7" s="446"/>
      <c r="Z7" s="446"/>
      <c r="AA7" s="446"/>
      <c r="AB7" s="446"/>
      <c r="AC7" s="446"/>
      <c r="AD7" s="446"/>
      <c r="AE7" s="446"/>
      <c r="AF7" s="446"/>
      <c r="AG7" s="446"/>
      <c r="AH7" s="446"/>
      <c r="AI7" s="446"/>
      <c r="AJ7" s="446"/>
      <c r="AK7" s="446"/>
      <c r="AL7" s="446"/>
      <c r="AM7" s="446"/>
      <c r="AN7" s="102"/>
    </row>
    <row r="8" spans="1:45" ht="6" customHeight="1" x14ac:dyDescent="0.2">
      <c r="A8" s="92"/>
      <c r="B8" s="92"/>
      <c r="C8" s="92"/>
      <c r="D8" s="92"/>
      <c r="E8" s="92"/>
      <c r="F8" s="92"/>
      <c r="G8" s="92"/>
      <c r="H8" s="92"/>
      <c r="I8" s="92"/>
      <c r="J8" s="92"/>
      <c r="K8" s="92"/>
      <c r="L8" s="92"/>
      <c r="M8" s="92"/>
      <c r="N8" s="92"/>
      <c r="O8" s="92"/>
      <c r="P8" s="92"/>
      <c r="Q8" s="92"/>
      <c r="R8" s="92"/>
      <c r="S8" s="92"/>
      <c r="V8" s="94"/>
      <c r="W8" s="94"/>
      <c r="X8" s="94"/>
      <c r="Y8" s="94"/>
      <c r="Z8" s="94"/>
      <c r="AA8" s="94"/>
      <c r="AB8" s="94"/>
      <c r="AC8" s="94"/>
      <c r="AD8" s="94"/>
      <c r="AE8" s="94"/>
      <c r="AF8" s="94"/>
      <c r="AG8" s="94"/>
      <c r="AH8" s="94"/>
      <c r="AI8" s="94"/>
      <c r="AJ8" s="94"/>
      <c r="AK8" s="94"/>
      <c r="AL8" s="94"/>
      <c r="AM8" s="94"/>
      <c r="AN8" s="94"/>
    </row>
    <row r="9" spans="1:45" ht="20.100000000000001" customHeight="1" x14ac:dyDescent="0.2">
      <c r="A9" s="101"/>
      <c r="B9" s="447" t="s">
        <v>522</v>
      </c>
      <c r="C9" s="447"/>
      <c r="D9" s="447"/>
      <c r="E9" s="447"/>
      <c r="F9" s="447"/>
      <c r="G9" s="447"/>
      <c r="H9" s="447"/>
      <c r="I9" s="447"/>
      <c r="J9" s="447"/>
      <c r="K9" s="447"/>
      <c r="L9" s="447"/>
      <c r="M9" s="447"/>
      <c r="N9" s="447"/>
      <c r="O9" s="447"/>
      <c r="P9" s="447"/>
      <c r="Q9" s="447"/>
      <c r="R9" s="447"/>
      <c r="S9" s="447"/>
      <c r="T9" s="20"/>
      <c r="U9" s="20"/>
      <c r="V9" s="448" t="s">
        <v>523</v>
      </c>
      <c r="W9" s="448"/>
      <c r="X9" s="448"/>
      <c r="Y9" s="448"/>
      <c r="Z9" s="448"/>
      <c r="AA9" s="448"/>
      <c r="AB9" s="448"/>
      <c r="AC9" s="448"/>
      <c r="AD9" s="448"/>
      <c r="AE9" s="448"/>
      <c r="AF9" s="448"/>
      <c r="AG9" s="448"/>
      <c r="AH9" s="448"/>
      <c r="AI9" s="448"/>
      <c r="AJ9" s="448"/>
      <c r="AK9" s="448"/>
      <c r="AL9" s="448"/>
      <c r="AM9" s="448"/>
      <c r="AN9" s="102"/>
    </row>
    <row r="10" spans="1:45" ht="20.100000000000001" customHeight="1" x14ac:dyDescent="0.2">
      <c r="A10" s="101"/>
      <c r="B10" s="447"/>
      <c r="C10" s="447"/>
      <c r="D10" s="447"/>
      <c r="E10" s="447"/>
      <c r="F10" s="447"/>
      <c r="G10" s="447"/>
      <c r="H10" s="447"/>
      <c r="I10" s="447"/>
      <c r="J10" s="447"/>
      <c r="K10" s="447"/>
      <c r="L10" s="447"/>
      <c r="M10" s="447"/>
      <c r="N10" s="447"/>
      <c r="O10" s="447"/>
      <c r="P10" s="447"/>
      <c r="Q10" s="447"/>
      <c r="R10" s="447"/>
      <c r="S10" s="447"/>
      <c r="T10" s="20"/>
      <c r="U10" s="20"/>
      <c r="V10" s="448"/>
      <c r="W10" s="448"/>
      <c r="X10" s="448"/>
      <c r="Y10" s="448"/>
      <c r="Z10" s="448"/>
      <c r="AA10" s="448"/>
      <c r="AB10" s="448"/>
      <c r="AC10" s="448"/>
      <c r="AD10" s="448"/>
      <c r="AE10" s="448"/>
      <c r="AF10" s="448"/>
      <c r="AG10" s="448"/>
      <c r="AH10" s="448"/>
      <c r="AI10" s="448"/>
      <c r="AJ10" s="448"/>
      <c r="AK10" s="448"/>
      <c r="AL10" s="448"/>
      <c r="AM10" s="448"/>
      <c r="AN10" s="102"/>
    </row>
    <row r="11" spans="1:45" ht="20.100000000000001" customHeight="1" x14ac:dyDescent="0.2">
      <c r="A11" s="103"/>
      <c r="B11" s="447"/>
      <c r="C11" s="447"/>
      <c r="D11" s="447"/>
      <c r="E11" s="447"/>
      <c r="F11" s="447"/>
      <c r="G11" s="447"/>
      <c r="H11" s="447"/>
      <c r="I11" s="447"/>
      <c r="J11" s="447"/>
      <c r="K11" s="447"/>
      <c r="L11" s="447"/>
      <c r="M11" s="447"/>
      <c r="N11" s="447"/>
      <c r="O11" s="447"/>
      <c r="P11" s="447"/>
      <c r="Q11" s="447"/>
      <c r="R11" s="447"/>
      <c r="S11" s="447"/>
      <c r="T11" s="20"/>
      <c r="U11" s="20"/>
      <c r="V11" s="448"/>
      <c r="W11" s="448"/>
      <c r="X11" s="448"/>
      <c r="Y11" s="448"/>
      <c r="Z11" s="448"/>
      <c r="AA11" s="448"/>
      <c r="AB11" s="448"/>
      <c r="AC11" s="448"/>
      <c r="AD11" s="448"/>
      <c r="AE11" s="448"/>
      <c r="AF11" s="448"/>
      <c r="AG11" s="448"/>
      <c r="AH11" s="448"/>
      <c r="AI11" s="448"/>
      <c r="AJ11" s="448"/>
      <c r="AK11" s="448"/>
      <c r="AL11" s="448"/>
      <c r="AM11" s="448"/>
      <c r="AN11" s="104"/>
    </row>
    <row r="12" spans="1:45" ht="24.75" customHeight="1" x14ac:dyDescent="0.2">
      <c r="A12" s="103"/>
      <c r="B12" s="447"/>
      <c r="C12" s="447"/>
      <c r="D12" s="447"/>
      <c r="E12" s="447"/>
      <c r="F12" s="447"/>
      <c r="G12" s="447"/>
      <c r="H12" s="447"/>
      <c r="I12" s="447"/>
      <c r="J12" s="447"/>
      <c r="K12" s="447"/>
      <c r="L12" s="447"/>
      <c r="M12" s="447"/>
      <c r="N12" s="447"/>
      <c r="O12" s="447"/>
      <c r="P12" s="447"/>
      <c r="Q12" s="447"/>
      <c r="R12" s="447"/>
      <c r="S12" s="447"/>
      <c r="T12" s="20"/>
      <c r="U12" s="20"/>
      <c r="V12" s="448"/>
      <c r="W12" s="448"/>
      <c r="X12" s="448"/>
      <c r="Y12" s="448"/>
      <c r="Z12" s="448"/>
      <c r="AA12" s="448"/>
      <c r="AB12" s="448"/>
      <c r="AC12" s="448"/>
      <c r="AD12" s="448"/>
      <c r="AE12" s="448"/>
      <c r="AF12" s="448"/>
      <c r="AG12" s="448"/>
      <c r="AH12" s="448"/>
      <c r="AI12" s="448"/>
      <c r="AJ12" s="448"/>
      <c r="AK12" s="448"/>
      <c r="AL12" s="448"/>
      <c r="AM12" s="448"/>
      <c r="AN12" s="104"/>
      <c r="AO12" t="s">
        <v>430</v>
      </c>
    </row>
    <row r="13" spans="1:45" ht="12" hidden="1" customHeight="1" x14ac:dyDescent="0.2">
      <c r="A13" s="103"/>
      <c r="B13" s="447"/>
      <c r="C13" s="447"/>
      <c r="D13" s="447"/>
      <c r="E13" s="447"/>
      <c r="F13" s="447"/>
      <c r="G13" s="447"/>
      <c r="H13" s="447"/>
      <c r="I13" s="447"/>
      <c r="J13" s="447"/>
      <c r="K13" s="447"/>
      <c r="L13" s="447"/>
      <c r="M13" s="447"/>
      <c r="N13" s="447"/>
      <c r="O13" s="447"/>
      <c r="P13" s="447"/>
      <c r="Q13" s="447"/>
      <c r="R13" s="447"/>
      <c r="S13" s="447"/>
      <c r="T13" s="20"/>
      <c r="U13" s="20"/>
      <c r="V13" s="448"/>
      <c r="W13" s="448"/>
      <c r="X13" s="448"/>
      <c r="Y13" s="448"/>
      <c r="Z13" s="448"/>
      <c r="AA13" s="448"/>
      <c r="AB13" s="448"/>
      <c r="AC13" s="448"/>
      <c r="AD13" s="448"/>
      <c r="AE13" s="448"/>
      <c r="AF13" s="448"/>
      <c r="AG13" s="448"/>
      <c r="AH13" s="448"/>
      <c r="AI13" s="448"/>
      <c r="AJ13" s="448"/>
      <c r="AK13" s="448"/>
      <c r="AL13" s="448"/>
      <c r="AM13" s="448"/>
      <c r="AN13" s="104"/>
    </row>
    <row r="14" spans="1:45" ht="0.75" hidden="1" customHeight="1" x14ac:dyDescent="0.2">
      <c r="A14" s="103"/>
      <c r="B14" s="447"/>
      <c r="C14" s="447"/>
      <c r="D14" s="447"/>
      <c r="E14" s="447"/>
      <c r="F14" s="447"/>
      <c r="G14" s="447"/>
      <c r="H14" s="447"/>
      <c r="I14" s="447"/>
      <c r="J14" s="447"/>
      <c r="K14" s="447"/>
      <c r="L14" s="447"/>
      <c r="M14" s="447"/>
      <c r="N14" s="447"/>
      <c r="O14" s="447"/>
      <c r="P14" s="447"/>
      <c r="Q14" s="447"/>
      <c r="R14" s="447"/>
      <c r="S14" s="447"/>
      <c r="T14" s="20"/>
      <c r="U14" s="20"/>
      <c r="V14" s="448"/>
      <c r="W14" s="448"/>
      <c r="X14" s="448"/>
      <c r="Y14" s="448"/>
      <c r="Z14" s="448"/>
      <c r="AA14" s="448"/>
      <c r="AB14" s="448"/>
      <c r="AC14" s="448"/>
      <c r="AD14" s="448"/>
      <c r="AE14" s="448"/>
      <c r="AF14" s="448"/>
      <c r="AG14" s="448"/>
      <c r="AH14" s="448"/>
      <c r="AI14" s="448"/>
      <c r="AJ14" s="448"/>
      <c r="AK14" s="448"/>
      <c r="AL14" s="448"/>
      <c r="AM14" s="448"/>
      <c r="AN14" s="104"/>
      <c r="AS14" s="279"/>
    </row>
    <row r="15" spans="1:45" ht="19.5" hidden="1" customHeight="1" x14ac:dyDescent="0.2">
      <c r="A15" s="103"/>
      <c r="B15" s="447"/>
      <c r="C15" s="447"/>
      <c r="D15" s="447"/>
      <c r="E15" s="447"/>
      <c r="F15" s="447"/>
      <c r="G15" s="447"/>
      <c r="H15" s="447"/>
      <c r="I15" s="447"/>
      <c r="J15" s="447"/>
      <c r="K15" s="447"/>
      <c r="L15" s="447"/>
      <c r="M15" s="447"/>
      <c r="N15" s="447"/>
      <c r="O15" s="447"/>
      <c r="P15" s="447"/>
      <c r="Q15" s="447"/>
      <c r="R15" s="447"/>
      <c r="S15" s="447"/>
      <c r="T15" s="20"/>
      <c r="U15" s="20"/>
      <c r="V15" s="448"/>
      <c r="W15" s="448"/>
      <c r="X15" s="448"/>
      <c r="Y15" s="448"/>
      <c r="Z15" s="448"/>
      <c r="AA15" s="448"/>
      <c r="AB15" s="448"/>
      <c r="AC15" s="448"/>
      <c r="AD15" s="448"/>
      <c r="AE15" s="448"/>
      <c r="AF15" s="448"/>
      <c r="AG15" s="448"/>
      <c r="AH15" s="448"/>
      <c r="AI15" s="448"/>
      <c r="AJ15" s="448"/>
      <c r="AK15" s="448"/>
      <c r="AL15" s="448"/>
      <c r="AM15" s="448"/>
      <c r="AN15" s="104"/>
    </row>
    <row r="16" spans="1:45" ht="19.5" hidden="1" customHeight="1" x14ac:dyDescent="0.2">
      <c r="A16" s="103"/>
      <c r="B16" s="447"/>
      <c r="C16" s="447"/>
      <c r="D16" s="447"/>
      <c r="E16" s="447"/>
      <c r="F16" s="447"/>
      <c r="G16" s="447"/>
      <c r="H16" s="447"/>
      <c r="I16" s="447"/>
      <c r="J16" s="447"/>
      <c r="K16" s="447"/>
      <c r="L16" s="447"/>
      <c r="M16" s="447"/>
      <c r="N16" s="447"/>
      <c r="O16" s="447"/>
      <c r="P16" s="447"/>
      <c r="Q16" s="447"/>
      <c r="R16" s="447"/>
      <c r="S16" s="447"/>
      <c r="T16" s="20"/>
      <c r="U16" s="20"/>
      <c r="V16" s="448"/>
      <c r="W16" s="448"/>
      <c r="X16" s="448"/>
      <c r="Y16" s="448"/>
      <c r="Z16" s="448"/>
      <c r="AA16" s="448"/>
      <c r="AB16" s="448"/>
      <c r="AC16" s="448"/>
      <c r="AD16" s="448"/>
      <c r="AE16" s="448"/>
      <c r="AF16" s="448"/>
      <c r="AG16" s="448"/>
      <c r="AH16" s="448"/>
      <c r="AI16" s="448"/>
      <c r="AJ16" s="448"/>
      <c r="AK16" s="448"/>
      <c r="AL16" s="448"/>
      <c r="AM16" s="448"/>
      <c r="AN16" s="104"/>
    </row>
    <row r="17" spans="1:44" ht="15" customHeight="1" x14ac:dyDescent="0.2">
      <c r="A17" s="103"/>
      <c r="B17" s="258"/>
      <c r="C17" s="258"/>
      <c r="D17" s="443" t="s">
        <v>524</v>
      </c>
      <c r="E17" s="443"/>
      <c r="F17" s="443"/>
      <c r="G17" s="443"/>
      <c r="H17" s="443"/>
      <c r="I17" s="443"/>
      <c r="J17" s="443"/>
      <c r="K17" s="443"/>
      <c r="L17" s="443"/>
      <c r="M17" s="443"/>
      <c r="N17" s="443"/>
      <c r="O17" s="443"/>
      <c r="P17" s="443"/>
      <c r="Q17" s="443"/>
      <c r="R17" s="443"/>
      <c r="S17" s="443"/>
      <c r="T17" s="443"/>
      <c r="U17" s="443"/>
      <c r="V17" s="443"/>
      <c r="W17" s="443"/>
      <c r="X17" s="443"/>
      <c r="Y17" s="443"/>
      <c r="Z17" s="443"/>
      <c r="AA17" s="443"/>
      <c r="AB17" s="443"/>
      <c r="AC17" s="443"/>
      <c r="AD17" s="443"/>
      <c r="AE17" s="443"/>
      <c r="AF17" s="443"/>
      <c r="AG17" s="443"/>
      <c r="AH17" s="443"/>
      <c r="AI17" s="443"/>
      <c r="AJ17" s="443"/>
      <c r="AK17" s="443"/>
      <c r="AL17" s="259"/>
      <c r="AM17" s="259"/>
      <c r="AN17" s="104"/>
      <c r="AO17" s="361" t="s">
        <v>423</v>
      </c>
      <c r="AP17" s="361" t="s">
        <v>424</v>
      </c>
      <c r="AQ17" s="406" t="s">
        <v>425</v>
      </c>
      <c r="AR17" s="361" t="s">
        <v>426</v>
      </c>
    </row>
    <row r="18" spans="1:44" ht="18" customHeight="1" x14ac:dyDescent="0.2">
      <c r="A18" s="103"/>
      <c r="B18" s="258"/>
      <c r="C18" s="258"/>
      <c r="D18" s="444" t="s">
        <v>525</v>
      </c>
      <c r="E18" s="444"/>
      <c r="F18" s="444"/>
      <c r="G18" s="444"/>
      <c r="H18" s="444"/>
      <c r="I18" s="444"/>
      <c r="J18" s="444"/>
      <c r="K18" s="444"/>
      <c r="L18" s="444"/>
      <c r="M18" s="444"/>
      <c r="N18" s="444"/>
      <c r="O18" s="444"/>
      <c r="P18" s="444"/>
      <c r="Q18" s="444"/>
      <c r="R18" s="444"/>
      <c r="S18" s="444"/>
      <c r="T18" s="444"/>
      <c r="U18" s="444"/>
      <c r="V18" s="444"/>
      <c r="W18" s="444"/>
      <c r="X18" s="444"/>
      <c r="Y18" s="444"/>
      <c r="Z18" s="444"/>
      <c r="AA18" s="444"/>
      <c r="AB18" s="444"/>
      <c r="AC18" s="444"/>
      <c r="AD18" s="444"/>
      <c r="AE18" s="444"/>
      <c r="AF18" s="444"/>
      <c r="AG18" s="444"/>
      <c r="AH18" s="444"/>
      <c r="AI18" s="444"/>
      <c r="AJ18" s="444"/>
      <c r="AK18" s="444"/>
      <c r="AL18" s="259"/>
      <c r="AM18" s="259"/>
      <c r="AN18" s="104"/>
      <c r="AO18" s="361" t="s">
        <v>427</v>
      </c>
      <c r="AP18" s="354">
        <v>3150920</v>
      </c>
      <c r="AQ18" s="354">
        <v>3037864</v>
      </c>
      <c r="AR18" s="362">
        <f>(AQ18-AP18)/AQ18</f>
        <v>-3.7215622555848454E-2</v>
      </c>
    </row>
    <row r="19" spans="1:44" ht="18" customHeight="1" x14ac:dyDescent="0.2">
      <c r="A19" s="103"/>
      <c r="B19" s="258"/>
      <c r="C19" s="258"/>
      <c r="D19" s="285"/>
      <c r="E19" s="285"/>
      <c r="F19" s="285"/>
      <c r="G19" s="285"/>
      <c r="H19" s="285"/>
      <c r="I19" s="285"/>
      <c r="J19" s="285"/>
      <c r="K19" s="285"/>
      <c r="L19" s="285"/>
      <c r="M19" s="285"/>
      <c r="N19" s="285"/>
      <c r="O19" s="285"/>
      <c r="P19" s="285"/>
      <c r="Q19" s="285"/>
      <c r="R19" s="285"/>
      <c r="S19" s="285"/>
      <c r="T19" s="285"/>
      <c r="U19" s="285"/>
      <c r="V19" s="285"/>
      <c r="W19" s="285"/>
      <c r="X19" s="285"/>
      <c r="Y19" s="285"/>
      <c r="Z19" s="285"/>
      <c r="AA19" s="285"/>
      <c r="AB19" s="285"/>
      <c r="AC19" s="285"/>
      <c r="AD19" s="285"/>
      <c r="AE19" s="285"/>
      <c r="AF19" s="285"/>
      <c r="AG19" s="285"/>
      <c r="AH19" s="285"/>
      <c r="AI19" s="285"/>
      <c r="AJ19" s="285"/>
      <c r="AK19" s="285"/>
      <c r="AL19" s="259"/>
      <c r="AM19" s="259"/>
      <c r="AN19" s="104"/>
      <c r="AO19" s="361" t="s">
        <v>428</v>
      </c>
      <c r="AP19" s="354">
        <v>2270198</v>
      </c>
      <c r="AQ19" s="354">
        <v>2189536</v>
      </c>
      <c r="AR19" s="362">
        <f>(AQ19-AP19)/AQ19</f>
        <v>-3.6839768791195944E-2</v>
      </c>
    </row>
    <row r="20" spans="1:44" ht="18" customHeight="1" x14ac:dyDescent="0.2">
      <c r="A20" s="103"/>
      <c r="B20" s="258"/>
      <c r="C20" s="258"/>
      <c r="D20" s="285"/>
      <c r="E20" s="285"/>
      <c r="F20" s="285"/>
      <c r="G20" s="285"/>
      <c r="H20" s="285"/>
      <c r="I20" s="285"/>
      <c r="J20" s="285"/>
      <c r="K20" s="285"/>
      <c r="L20" s="285"/>
      <c r="M20" s="285"/>
      <c r="N20" s="285"/>
      <c r="O20" s="285"/>
      <c r="P20" s="285"/>
      <c r="Q20" s="285"/>
      <c r="R20" s="285"/>
      <c r="S20" s="285"/>
      <c r="T20" s="285"/>
      <c r="U20" s="285"/>
      <c r="V20" s="285"/>
      <c r="W20" s="285"/>
      <c r="X20" s="285"/>
      <c r="Y20" s="285"/>
      <c r="Z20" s="285"/>
      <c r="AA20" s="285"/>
      <c r="AB20" s="285"/>
      <c r="AC20" s="285"/>
      <c r="AD20" s="285"/>
      <c r="AE20" s="285"/>
      <c r="AF20" s="285"/>
      <c r="AG20" s="285"/>
      <c r="AH20" s="285"/>
      <c r="AI20" s="285"/>
      <c r="AJ20" s="285"/>
      <c r="AK20" s="285"/>
      <c r="AL20" s="259"/>
      <c r="AM20" s="259"/>
      <c r="AN20" s="104"/>
      <c r="AO20" s="361" t="s">
        <v>429</v>
      </c>
      <c r="AP20" s="354">
        <v>880722</v>
      </c>
      <c r="AQ20" s="354">
        <v>848328</v>
      </c>
      <c r="AR20" s="362">
        <f>(AQ20-AP20)/AQ20</f>
        <v>-3.8185701756867627E-2</v>
      </c>
    </row>
    <row r="21" spans="1:44" ht="18" customHeight="1" x14ac:dyDescent="0.2">
      <c r="A21" s="103"/>
      <c r="B21" s="258"/>
      <c r="C21" s="258"/>
      <c r="D21" s="285"/>
      <c r="E21" s="285"/>
      <c r="F21" s="285"/>
      <c r="G21" s="285"/>
      <c r="H21" s="285"/>
      <c r="I21" s="285"/>
      <c r="J21" s="285"/>
      <c r="K21" s="285"/>
      <c r="L21" s="285"/>
      <c r="M21" s="285"/>
      <c r="N21" s="285"/>
      <c r="O21" s="285"/>
      <c r="P21" s="285"/>
      <c r="Q21" s="285"/>
      <c r="R21" s="285"/>
      <c r="S21" s="285"/>
      <c r="T21" s="285"/>
      <c r="U21" s="285"/>
      <c r="V21" s="285"/>
      <c r="W21" s="285"/>
      <c r="X21" s="285"/>
      <c r="Y21" s="285"/>
      <c r="Z21" s="285"/>
      <c r="AA21" s="285"/>
      <c r="AB21" s="285"/>
      <c r="AC21" s="285"/>
      <c r="AD21" s="285"/>
      <c r="AE21" s="285"/>
      <c r="AF21" s="285"/>
      <c r="AG21" s="285"/>
      <c r="AH21" s="285"/>
      <c r="AI21" s="285"/>
      <c r="AJ21" s="285"/>
      <c r="AK21" s="285"/>
      <c r="AL21" s="259"/>
      <c r="AM21" s="259"/>
      <c r="AN21" s="104"/>
    </row>
    <row r="22" spans="1:44" ht="18" customHeight="1" x14ac:dyDescent="0.2">
      <c r="A22" s="103"/>
      <c r="B22" s="258"/>
      <c r="C22" s="258"/>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5"/>
      <c r="AL22" s="259"/>
      <c r="AM22" s="259"/>
      <c r="AN22" s="104"/>
    </row>
    <row r="23" spans="1:44" ht="18" customHeight="1" x14ac:dyDescent="0.2">
      <c r="A23" s="103"/>
      <c r="B23" s="258"/>
      <c r="C23" s="258"/>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c r="AL23" s="259"/>
      <c r="AM23" s="259"/>
      <c r="AN23" s="104"/>
    </row>
    <row r="24" spans="1:44" ht="18" customHeight="1" x14ac:dyDescent="0.2">
      <c r="A24" s="103"/>
      <c r="B24" s="258"/>
      <c r="C24" s="258"/>
      <c r="D24" s="285"/>
      <c r="E24" s="285"/>
      <c r="F24" s="285"/>
      <c r="G24" s="285"/>
      <c r="H24" s="285"/>
      <c r="I24" s="285"/>
      <c r="J24" s="285"/>
      <c r="K24" s="285"/>
      <c r="L24" s="285"/>
      <c r="M24" s="285"/>
      <c r="N24" s="285"/>
      <c r="O24" s="285"/>
      <c r="P24" s="285"/>
      <c r="Q24" s="285"/>
      <c r="R24" s="285"/>
      <c r="S24" s="285"/>
      <c r="T24" s="285"/>
      <c r="U24" s="285"/>
      <c r="V24" s="285"/>
      <c r="W24" s="285"/>
      <c r="X24" s="285"/>
      <c r="Y24" s="285"/>
      <c r="Z24" s="285"/>
      <c r="AA24" s="285"/>
      <c r="AB24" s="285"/>
      <c r="AC24" s="285"/>
      <c r="AD24" s="285"/>
      <c r="AE24" s="285"/>
      <c r="AF24" s="285"/>
      <c r="AG24" s="285"/>
      <c r="AH24" s="285"/>
      <c r="AI24" s="285"/>
      <c r="AJ24" s="285"/>
      <c r="AK24" s="285"/>
      <c r="AL24" s="259"/>
      <c r="AM24" s="259"/>
      <c r="AN24" s="104"/>
      <c r="AR24" s="281"/>
    </row>
    <row r="25" spans="1:44" ht="18" customHeight="1" x14ac:dyDescent="0.2">
      <c r="A25" s="103"/>
      <c r="B25" s="258"/>
      <c r="C25" s="258"/>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59"/>
      <c r="AM25" s="259"/>
      <c r="AN25" s="104"/>
    </row>
    <row r="26" spans="1:44" ht="18" customHeight="1" x14ac:dyDescent="0.2">
      <c r="A26" s="103"/>
      <c r="B26" s="258"/>
      <c r="C26" s="258"/>
      <c r="D26" s="285"/>
      <c r="E26" s="285"/>
      <c r="F26" s="285"/>
      <c r="G26" s="285"/>
      <c r="H26" s="285"/>
      <c r="I26" s="285"/>
      <c r="J26" s="285"/>
      <c r="K26" s="285"/>
      <c r="L26" s="285"/>
      <c r="M26" s="285"/>
      <c r="N26" s="285"/>
      <c r="O26" s="285"/>
      <c r="P26" s="285"/>
      <c r="Q26" s="285"/>
      <c r="R26" s="285"/>
      <c r="S26" s="285"/>
      <c r="T26" s="285"/>
      <c r="U26" s="285"/>
      <c r="V26" s="285"/>
      <c r="W26" s="285"/>
      <c r="X26" s="285"/>
      <c r="Y26" s="285"/>
      <c r="Z26" s="285"/>
      <c r="AA26" s="285"/>
      <c r="AB26" s="285"/>
      <c r="AC26" s="285"/>
      <c r="AD26" s="285"/>
      <c r="AE26" s="285"/>
      <c r="AF26" s="285"/>
      <c r="AG26" s="285"/>
      <c r="AH26" s="285"/>
      <c r="AI26" s="285"/>
      <c r="AJ26" s="285"/>
      <c r="AK26" s="285"/>
      <c r="AL26" s="259"/>
      <c r="AM26" s="259"/>
      <c r="AN26" s="104"/>
    </row>
    <row r="27" spans="1:44" ht="20.100000000000001" customHeight="1" x14ac:dyDescent="0.2">
      <c r="A27" s="103"/>
      <c r="B27" s="258"/>
      <c r="C27" s="258"/>
      <c r="D27" s="120"/>
      <c r="E27" s="120"/>
      <c r="F27" s="120"/>
      <c r="G27" s="120"/>
      <c r="H27" s="120"/>
      <c r="I27" s="120"/>
      <c r="J27" s="120"/>
      <c r="K27" s="120"/>
      <c r="L27" s="120"/>
      <c r="M27" s="120"/>
      <c r="N27" s="120"/>
      <c r="O27" s="120"/>
      <c r="P27" s="120"/>
      <c r="Q27" s="120"/>
      <c r="R27" s="120"/>
      <c r="S27" s="120"/>
      <c r="V27" s="259"/>
      <c r="W27" s="259"/>
      <c r="X27" s="259"/>
      <c r="Y27" s="259"/>
      <c r="Z27" s="259"/>
      <c r="AA27" s="259"/>
      <c r="AB27" s="259"/>
      <c r="AC27" s="259"/>
      <c r="AD27" s="259"/>
      <c r="AE27" s="259"/>
      <c r="AF27" s="259"/>
      <c r="AG27" s="259"/>
      <c r="AH27" s="259"/>
      <c r="AI27" s="259"/>
      <c r="AJ27" s="259"/>
      <c r="AK27" s="259"/>
      <c r="AL27" s="259"/>
      <c r="AM27" s="259"/>
      <c r="AN27" s="104"/>
    </row>
    <row r="28" spans="1:44" ht="28.5" customHeight="1" x14ac:dyDescent="0.2">
      <c r="A28" s="103"/>
      <c r="B28" s="258"/>
      <c r="C28" s="258"/>
      <c r="D28" s="258"/>
      <c r="E28" s="258"/>
      <c r="F28" s="258"/>
      <c r="G28" s="258"/>
      <c r="H28" s="258"/>
      <c r="I28" s="258"/>
      <c r="J28" s="258"/>
      <c r="K28" s="258"/>
      <c r="L28" s="258"/>
      <c r="M28" s="258"/>
      <c r="N28" s="258"/>
      <c r="O28" s="258"/>
      <c r="P28" s="258"/>
      <c r="Q28" s="258"/>
      <c r="R28" s="258"/>
      <c r="S28" s="258"/>
      <c r="V28" s="259"/>
      <c r="W28" s="259"/>
      <c r="X28" s="259"/>
      <c r="Y28" s="259"/>
      <c r="Z28" s="259"/>
      <c r="AA28" s="259"/>
      <c r="AB28" s="259"/>
      <c r="AC28" s="259"/>
      <c r="AD28" s="259"/>
      <c r="AE28" s="259"/>
      <c r="AF28" s="259"/>
      <c r="AG28" s="259"/>
      <c r="AH28" s="259"/>
      <c r="AI28" s="259"/>
      <c r="AJ28" s="259"/>
      <c r="AK28" s="259"/>
      <c r="AL28" s="259"/>
      <c r="AM28" s="259"/>
      <c r="AN28" s="104"/>
    </row>
    <row r="29" spans="1:44" ht="20.100000000000001" customHeight="1" x14ac:dyDescent="0.2">
      <c r="A29" s="103"/>
      <c r="B29" s="258"/>
      <c r="C29" s="258"/>
      <c r="D29" s="258"/>
      <c r="E29" s="258"/>
      <c r="F29" s="258"/>
      <c r="G29" s="258"/>
      <c r="H29" s="258"/>
      <c r="I29" s="258"/>
      <c r="J29" s="258"/>
      <c r="K29" s="258"/>
      <c r="L29" s="258"/>
      <c r="M29" s="258"/>
      <c r="N29" s="258"/>
      <c r="O29" s="258"/>
      <c r="P29" s="258"/>
      <c r="Q29" s="258"/>
      <c r="R29" s="258"/>
      <c r="S29" s="258"/>
      <c r="V29" s="259"/>
      <c r="W29" s="259"/>
      <c r="X29" s="259"/>
      <c r="Y29" s="259"/>
      <c r="Z29" s="259"/>
      <c r="AA29" s="259"/>
      <c r="AB29" s="259"/>
      <c r="AC29" s="259"/>
      <c r="AD29" s="259"/>
      <c r="AE29" s="259"/>
      <c r="AF29" s="259"/>
      <c r="AG29" s="259"/>
      <c r="AH29" s="259"/>
      <c r="AI29" s="259"/>
      <c r="AJ29" s="259"/>
      <c r="AK29" s="259"/>
      <c r="AL29" s="259"/>
      <c r="AM29" s="259"/>
      <c r="AN29" s="104"/>
    </row>
    <row r="30" spans="1:44" ht="20.100000000000001" customHeight="1" x14ac:dyDescent="0.2">
      <c r="A30" s="103"/>
      <c r="B30" s="258"/>
      <c r="C30" s="258"/>
      <c r="D30" s="258"/>
      <c r="E30" s="258"/>
      <c r="F30" s="258"/>
      <c r="G30" s="258"/>
      <c r="H30" s="258"/>
      <c r="I30" s="258"/>
      <c r="J30" s="258"/>
      <c r="K30" s="258"/>
      <c r="L30" s="258"/>
      <c r="M30" s="258"/>
      <c r="N30" s="258"/>
      <c r="O30" s="258"/>
      <c r="P30" s="258"/>
      <c r="Q30" s="258"/>
      <c r="R30" s="258"/>
      <c r="S30" s="258"/>
      <c r="V30" s="259"/>
      <c r="W30" s="259"/>
      <c r="X30" s="259"/>
      <c r="Y30" s="259"/>
      <c r="Z30" s="259"/>
      <c r="AA30" s="259"/>
      <c r="AB30" s="259"/>
      <c r="AC30" s="259"/>
      <c r="AD30" s="259"/>
      <c r="AE30" s="259"/>
      <c r="AF30" s="259"/>
      <c r="AG30" s="259"/>
      <c r="AH30" s="259"/>
      <c r="AI30" s="259"/>
      <c r="AJ30" s="259"/>
      <c r="AK30" s="259"/>
      <c r="AL30" s="259"/>
      <c r="AM30" s="259"/>
      <c r="AN30" s="104"/>
    </row>
    <row r="31" spans="1:44" ht="20.100000000000001" customHeight="1" x14ac:dyDescent="0.2">
      <c r="A31" s="103"/>
      <c r="B31" s="258"/>
      <c r="C31" s="258"/>
      <c r="D31" s="258"/>
      <c r="E31" s="258"/>
      <c r="F31" s="258"/>
      <c r="G31" s="258"/>
      <c r="H31" s="258"/>
      <c r="I31" s="258"/>
      <c r="J31" s="258"/>
      <c r="K31" s="258"/>
      <c r="L31" s="258"/>
      <c r="M31" s="258"/>
      <c r="N31" s="258"/>
      <c r="O31" s="258"/>
      <c r="P31" s="258"/>
      <c r="Q31" s="258"/>
      <c r="R31" s="258"/>
      <c r="S31" s="258"/>
      <c r="V31" s="259"/>
      <c r="W31" s="259"/>
      <c r="X31" s="259"/>
      <c r="Y31" s="259"/>
      <c r="Z31" s="259"/>
      <c r="AA31" s="259"/>
      <c r="AB31" s="259"/>
      <c r="AC31" s="259"/>
      <c r="AD31" s="259"/>
      <c r="AE31" s="259"/>
      <c r="AF31" s="259"/>
      <c r="AG31" s="259"/>
      <c r="AH31" s="259"/>
      <c r="AI31" s="259"/>
      <c r="AJ31" s="259"/>
      <c r="AK31" s="259"/>
      <c r="AL31" s="259"/>
      <c r="AM31" s="259"/>
      <c r="AN31" s="104"/>
    </row>
    <row r="32" spans="1:44" ht="20.100000000000001" customHeight="1" x14ac:dyDescent="0.2">
      <c r="A32" s="103"/>
      <c r="B32" s="258"/>
      <c r="C32" s="258"/>
      <c r="D32" s="258"/>
      <c r="E32" s="258"/>
      <c r="F32" s="258"/>
      <c r="G32" s="258"/>
      <c r="H32" s="258"/>
      <c r="I32" s="258"/>
      <c r="J32" s="258"/>
      <c r="K32" s="258"/>
      <c r="L32" s="258"/>
      <c r="M32" s="258"/>
      <c r="N32" s="258"/>
      <c r="O32" s="258"/>
      <c r="P32" s="258"/>
      <c r="Q32" s="258"/>
      <c r="R32" s="258"/>
      <c r="S32" s="258"/>
      <c r="V32" s="259"/>
      <c r="W32" s="259"/>
      <c r="X32" s="259"/>
      <c r="Y32" s="259"/>
      <c r="Z32" s="259"/>
      <c r="AA32" s="259"/>
      <c r="AB32" s="259"/>
      <c r="AC32" s="259"/>
      <c r="AD32" s="259"/>
      <c r="AE32" s="259"/>
      <c r="AF32" s="259"/>
      <c r="AG32" s="259"/>
      <c r="AH32" s="259"/>
      <c r="AI32" s="259"/>
      <c r="AJ32" s="259"/>
      <c r="AK32" s="259"/>
      <c r="AL32" s="259"/>
      <c r="AM32" s="259"/>
      <c r="AN32" s="104"/>
    </row>
    <row r="33" spans="1:40" ht="20.100000000000001" customHeight="1" x14ac:dyDescent="0.2">
      <c r="A33" s="103"/>
      <c r="B33" s="258"/>
      <c r="C33" s="258"/>
      <c r="D33" s="258"/>
      <c r="E33" s="258"/>
      <c r="F33" s="258"/>
      <c r="G33" s="258"/>
      <c r="H33" s="258"/>
      <c r="I33" s="258"/>
      <c r="J33" s="258"/>
      <c r="K33" s="258"/>
      <c r="L33" s="258"/>
      <c r="M33" s="258"/>
      <c r="N33" s="258"/>
      <c r="O33" s="258"/>
      <c r="P33" s="258"/>
      <c r="Q33" s="258"/>
      <c r="R33" s="258"/>
      <c r="S33" s="258"/>
      <c r="V33" s="259"/>
      <c r="W33" s="259"/>
      <c r="X33" s="259"/>
      <c r="Y33" s="259"/>
      <c r="Z33" s="259"/>
      <c r="AA33" s="259"/>
      <c r="AB33" s="259"/>
      <c r="AC33" s="259"/>
      <c r="AD33" s="259"/>
      <c r="AE33" s="259"/>
      <c r="AF33" s="259"/>
      <c r="AG33" s="259"/>
      <c r="AH33" s="259"/>
      <c r="AI33" s="259"/>
      <c r="AJ33" s="259"/>
      <c r="AK33" s="259"/>
      <c r="AL33" s="259"/>
      <c r="AM33" s="259"/>
      <c r="AN33" s="104"/>
    </row>
    <row r="34" spans="1:40" ht="20.100000000000001" customHeight="1" x14ac:dyDescent="0.2">
      <c r="A34" s="103"/>
      <c r="B34" s="258"/>
      <c r="C34" s="258"/>
      <c r="D34" s="258"/>
      <c r="E34" s="258"/>
      <c r="F34" s="258"/>
      <c r="G34" s="258"/>
      <c r="H34" s="258"/>
      <c r="I34" s="258"/>
      <c r="J34" s="258"/>
      <c r="K34" s="258"/>
      <c r="L34" s="258"/>
      <c r="M34" s="258"/>
      <c r="N34" s="258"/>
      <c r="O34" s="258"/>
      <c r="P34" s="258"/>
      <c r="Q34" s="258"/>
      <c r="R34" s="258"/>
      <c r="S34" s="258"/>
      <c r="V34" s="259"/>
      <c r="W34" s="259"/>
      <c r="X34" s="259"/>
      <c r="Y34" s="259"/>
      <c r="Z34" s="259"/>
      <c r="AA34" s="259"/>
      <c r="AB34" s="259"/>
      <c r="AC34" s="259"/>
      <c r="AD34" s="259"/>
      <c r="AE34" s="259"/>
      <c r="AF34" s="259"/>
      <c r="AG34" s="259"/>
      <c r="AH34" s="259"/>
      <c r="AI34" s="259"/>
      <c r="AJ34" s="259"/>
      <c r="AK34" s="259"/>
      <c r="AL34" s="259"/>
      <c r="AM34" s="259"/>
      <c r="AN34" s="104"/>
    </row>
    <row r="35" spans="1:40" ht="20.100000000000001" customHeight="1" x14ac:dyDescent="0.2">
      <c r="A35" s="103"/>
      <c r="B35" s="258"/>
      <c r="C35" s="258"/>
      <c r="D35" s="258"/>
      <c r="E35" s="258"/>
      <c r="F35" s="258"/>
      <c r="G35" s="258"/>
      <c r="H35" s="258"/>
      <c r="I35" s="258"/>
      <c r="J35" s="258"/>
      <c r="K35" s="258"/>
      <c r="L35" s="258"/>
      <c r="M35" s="258"/>
      <c r="N35" s="258"/>
      <c r="O35" s="258"/>
      <c r="P35" s="258"/>
      <c r="Q35" s="258"/>
      <c r="R35" s="258"/>
      <c r="S35" s="258"/>
      <c r="V35" s="259"/>
      <c r="W35" s="259"/>
      <c r="X35" s="259"/>
      <c r="Y35" s="259"/>
      <c r="Z35" s="259"/>
      <c r="AA35" s="259"/>
      <c r="AB35" s="259"/>
      <c r="AC35" s="259"/>
      <c r="AD35" s="259"/>
      <c r="AE35" s="259"/>
      <c r="AF35" s="259"/>
      <c r="AG35" s="259"/>
      <c r="AH35" s="259"/>
      <c r="AI35" s="259"/>
      <c r="AJ35" s="259"/>
      <c r="AK35" s="259"/>
      <c r="AL35" s="259"/>
      <c r="AM35" s="259"/>
      <c r="AN35" s="104"/>
    </row>
    <row r="36" spans="1:40" ht="20.100000000000001" customHeight="1" x14ac:dyDescent="0.2">
      <c r="A36" s="103"/>
      <c r="B36" s="258"/>
      <c r="C36" s="258"/>
      <c r="D36" s="258"/>
      <c r="E36" s="258"/>
      <c r="F36" s="258"/>
      <c r="G36" s="258"/>
      <c r="H36" s="258"/>
      <c r="I36" s="258"/>
      <c r="J36" s="258"/>
      <c r="K36" s="258"/>
      <c r="L36" s="258"/>
      <c r="M36" s="258"/>
      <c r="N36" s="258"/>
      <c r="O36" s="258"/>
      <c r="P36" s="258"/>
      <c r="Q36" s="258"/>
      <c r="R36" s="258"/>
      <c r="S36" s="258"/>
      <c r="V36" s="259"/>
      <c r="W36" s="259"/>
      <c r="X36" s="259"/>
      <c r="Y36" s="259"/>
      <c r="Z36" s="259"/>
      <c r="AA36" s="259"/>
      <c r="AB36" s="259"/>
      <c r="AC36" s="259"/>
      <c r="AD36" s="259"/>
      <c r="AE36" s="259"/>
      <c r="AF36" s="259"/>
      <c r="AG36" s="259"/>
      <c r="AH36" s="259"/>
      <c r="AI36" s="259"/>
      <c r="AJ36" s="259"/>
      <c r="AK36" s="259"/>
      <c r="AL36" s="259"/>
      <c r="AM36" s="259"/>
      <c r="AN36" s="104"/>
    </row>
    <row r="37" spans="1:40" ht="6" customHeight="1" x14ac:dyDescent="0.2"/>
    <row r="150" spans="42:43" x14ac:dyDescent="0.2">
      <c r="AP150">
        <v>2946259</v>
      </c>
      <c r="AQ150" t="s">
        <v>397</v>
      </c>
    </row>
    <row r="151" spans="42:43" x14ac:dyDescent="0.2">
      <c r="AP151">
        <v>2917296</v>
      </c>
      <c r="AQ151" t="s">
        <v>398</v>
      </c>
    </row>
    <row r="152" spans="42:43" x14ac:dyDescent="0.2">
      <c r="AP152">
        <f>AP150-AP151</f>
        <v>28963</v>
      </c>
    </row>
    <row r="153" spans="42:43" x14ac:dyDescent="0.2">
      <c r="AP153">
        <f>AP152/AP151</f>
        <v>9.9280292435186563E-3</v>
      </c>
    </row>
    <row r="154" spans="42:43" x14ac:dyDescent="0.2">
      <c r="AP154" s="328">
        <f>AP153*100</f>
        <v>0.99280292435186568</v>
      </c>
    </row>
    <row r="156" spans="42:43" x14ac:dyDescent="0.2">
      <c r="AP156" s="281">
        <v>2116113</v>
      </c>
      <c r="AQ156" t="s">
        <v>399</v>
      </c>
    </row>
    <row r="157" spans="42:43" x14ac:dyDescent="0.2">
      <c r="AP157">
        <v>2094195</v>
      </c>
      <c r="AQ157" t="s">
        <v>400</v>
      </c>
    </row>
    <row r="159" spans="42:43" x14ac:dyDescent="0.2">
      <c r="AP159" s="281">
        <f>AP156-AP157</f>
        <v>21918</v>
      </c>
    </row>
    <row r="160" spans="42:43" x14ac:dyDescent="0.2">
      <c r="AP160" s="279">
        <f>AP159/AP157</f>
        <v>1.0466074076196343E-2</v>
      </c>
    </row>
    <row r="161" spans="42:43" x14ac:dyDescent="0.2">
      <c r="AP161" s="328">
        <f>AP160*100</f>
        <v>1.0466074076196343</v>
      </c>
    </row>
    <row r="163" spans="42:43" x14ac:dyDescent="0.2">
      <c r="AP163">
        <f>830146</f>
        <v>830146</v>
      </c>
      <c r="AQ163" t="s">
        <v>401</v>
      </c>
    </row>
    <row r="164" spans="42:43" x14ac:dyDescent="0.2">
      <c r="AP164">
        <v>823101</v>
      </c>
      <c r="AQ164" t="s">
        <v>402</v>
      </c>
    </row>
    <row r="165" spans="42:43" x14ac:dyDescent="0.2">
      <c r="AP165">
        <f>AP163-AP164</f>
        <v>7045</v>
      </c>
    </row>
    <row r="166" spans="42:43" x14ac:dyDescent="0.2">
      <c r="AP166">
        <f>AP165/AP164</f>
        <v>8.5590954208535769E-3</v>
      </c>
    </row>
    <row r="167" spans="42:43" x14ac:dyDescent="0.2">
      <c r="AP167" s="328">
        <f>AP166*100</f>
        <v>0.85590954208535774</v>
      </c>
    </row>
  </sheetData>
  <mergeCells count="10">
    <mergeCell ref="D18:AK18"/>
    <mergeCell ref="B7:S7"/>
    <mergeCell ref="V7:AM7"/>
    <mergeCell ref="B9:S16"/>
    <mergeCell ref="V9:AM16"/>
    <mergeCell ref="E2:S3"/>
    <mergeCell ref="V2:AJ3"/>
    <mergeCell ref="B5:S5"/>
    <mergeCell ref="V5:AM5"/>
    <mergeCell ref="D17:AK17"/>
  </mergeCells>
  <printOptions horizontalCentered="1"/>
  <pageMargins left="0.511811023622047" right="0.511811023622047" top="0.55118110236220497" bottom="0.30118110199999998" header="0.31496062992126" footer="0.31496063000000002"/>
  <pageSetup paperSize="9" scale="95" fitToHeight="0" orientation="landscape" r:id="rId1"/>
  <headerFooter>
    <oddFooter>&amp;C- &amp;[&amp;P -&amp;R&amp;6&amp;F</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2:AY28"/>
  <sheetViews>
    <sheetView rightToLeft="1" view="pageBreakPreview" zoomScaleSheetLayoutView="100" workbookViewId="0">
      <selection activeCell="B16" sqref="B16"/>
    </sheetView>
  </sheetViews>
  <sheetFormatPr defaultRowHeight="12.75" x14ac:dyDescent="0.2"/>
  <cols>
    <col min="1" max="1" width="2.28515625" customWidth="1"/>
    <col min="2" max="11" width="3.7109375" customWidth="1"/>
    <col min="12" max="12" width="2.28515625" customWidth="1"/>
    <col min="13" max="18" width="3.42578125" customWidth="1"/>
    <col min="19" max="19" width="1.7109375" customWidth="1"/>
    <col min="20" max="21" width="2.28515625" hidden="1" customWidth="1"/>
    <col min="22" max="24" width="3.42578125" hidden="1" customWidth="1"/>
    <col min="25" max="28" width="3.42578125" customWidth="1"/>
    <col min="29" max="29" width="2.28515625" customWidth="1"/>
    <col min="30" max="39" width="3.7109375" customWidth="1"/>
    <col min="40" max="40" width="2.28515625" customWidth="1"/>
    <col min="48" max="48" width="35.28515625" customWidth="1"/>
  </cols>
  <sheetData>
    <row r="2" spans="1:51" x14ac:dyDescent="0.2">
      <c r="E2" s="439"/>
      <c r="F2" s="439"/>
      <c r="G2" s="439"/>
      <c r="H2" s="439"/>
      <c r="I2" s="439"/>
      <c r="J2" s="439"/>
      <c r="K2" s="439"/>
      <c r="L2" s="439"/>
      <c r="M2" s="439"/>
      <c r="N2" s="439"/>
      <c r="O2" s="439"/>
      <c r="P2" s="439"/>
      <c r="Q2" s="439"/>
      <c r="R2" s="439"/>
      <c r="S2" s="439"/>
      <c r="V2" s="440"/>
      <c r="W2" s="440"/>
      <c r="X2" s="440"/>
      <c r="Y2" s="440"/>
      <c r="Z2" s="440"/>
      <c r="AA2" s="440"/>
      <c r="AB2" s="440"/>
      <c r="AC2" s="440"/>
      <c r="AD2" s="440"/>
      <c r="AE2" s="440"/>
      <c r="AF2" s="440"/>
      <c r="AG2" s="440"/>
      <c r="AH2" s="440"/>
      <c r="AI2" s="440"/>
      <c r="AJ2" s="440"/>
    </row>
    <row r="3" spans="1:51" ht="14.25" x14ac:dyDescent="0.2">
      <c r="A3" s="92"/>
      <c r="B3" s="92"/>
      <c r="C3" s="92"/>
      <c r="D3" s="92"/>
      <c r="E3" s="439"/>
      <c r="F3" s="439"/>
      <c r="G3" s="439"/>
      <c r="H3" s="439"/>
      <c r="I3" s="439"/>
      <c r="J3" s="439"/>
      <c r="K3" s="439"/>
      <c r="L3" s="439"/>
      <c r="M3" s="439"/>
      <c r="N3" s="439"/>
      <c r="O3" s="439"/>
      <c r="P3" s="439"/>
      <c r="Q3" s="439"/>
      <c r="R3" s="439"/>
      <c r="S3" s="439"/>
      <c r="T3" s="94"/>
      <c r="U3" s="94"/>
      <c r="V3" s="440"/>
      <c r="W3" s="440"/>
      <c r="X3" s="440"/>
      <c r="Y3" s="440"/>
      <c r="Z3" s="440"/>
      <c r="AA3" s="440"/>
      <c r="AB3" s="440"/>
      <c r="AC3" s="440"/>
      <c r="AD3" s="440"/>
      <c r="AE3" s="440"/>
      <c r="AF3" s="440"/>
      <c r="AG3" s="440"/>
      <c r="AH3" s="440"/>
      <c r="AI3" s="440"/>
      <c r="AJ3" s="440"/>
    </row>
    <row r="4" spans="1:51" ht="10.5" customHeight="1" x14ac:dyDescent="0.2">
      <c r="A4" s="92"/>
      <c r="B4" s="92"/>
      <c r="C4" s="92"/>
      <c r="D4" s="92"/>
      <c r="E4" s="92"/>
      <c r="F4" s="92"/>
      <c r="G4" s="92"/>
      <c r="H4" s="92"/>
      <c r="I4" s="92"/>
      <c r="J4" s="92"/>
      <c r="K4" s="92"/>
      <c r="L4" s="92"/>
      <c r="M4" s="92"/>
      <c r="N4" s="92"/>
      <c r="O4" s="92"/>
      <c r="P4" s="92"/>
      <c r="Q4" s="92"/>
      <c r="T4" s="94"/>
      <c r="U4" s="94"/>
      <c r="V4" s="94"/>
      <c r="W4" s="94"/>
      <c r="X4" s="94"/>
      <c r="Y4" s="94"/>
      <c r="Z4" s="94"/>
      <c r="AA4" s="94"/>
      <c r="AB4" s="94"/>
      <c r="AC4" s="94"/>
      <c r="AD4" s="94"/>
      <c r="AE4" s="94"/>
      <c r="AF4" s="94"/>
      <c r="AG4" s="94"/>
      <c r="AH4" s="94"/>
      <c r="AI4" s="94"/>
      <c r="AJ4" s="94"/>
    </row>
    <row r="5" spans="1:51" ht="24.95" customHeight="1" x14ac:dyDescent="0.2">
      <c r="A5" s="101"/>
      <c r="B5" s="445" t="s">
        <v>526</v>
      </c>
      <c r="C5" s="445"/>
      <c r="D5" s="445"/>
      <c r="E5" s="445"/>
      <c r="F5" s="445"/>
      <c r="G5" s="445"/>
      <c r="H5" s="445"/>
      <c r="I5" s="445"/>
      <c r="J5" s="445"/>
      <c r="K5" s="445"/>
      <c r="L5" s="445"/>
      <c r="M5" s="445"/>
      <c r="N5" s="445"/>
      <c r="O5" s="445"/>
      <c r="P5" s="445"/>
      <c r="Q5" s="445"/>
      <c r="R5" s="445"/>
      <c r="S5" s="445"/>
      <c r="V5" s="446" t="s">
        <v>527</v>
      </c>
      <c r="W5" s="446"/>
      <c r="X5" s="446"/>
      <c r="Y5" s="446"/>
      <c r="Z5" s="446"/>
      <c r="AA5" s="446"/>
      <c r="AB5" s="446"/>
      <c r="AC5" s="446"/>
      <c r="AD5" s="446"/>
      <c r="AE5" s="446"/>
      <c r="AF5" s="446"/>
      <c r="AG5" s="446"/>
      <c r="AH5" s="446"/>
      <c r="AI5" s="446"/>
      <c r="AJ5" s="446"/>
      <c r="AK5" s="446"/>
      <c r="AL5" s="446"/>
      <c r="AM5" s="446"/>
      <c r="AN5" s="102"/>
    </row>
    <row r="6" spans="1:51" ht="11.25" customHeight="1" x14ac:dyDescent="0.2">
      <c r="A6" s="92"/>
      <c r="B6" s="92"/>
      <c r="C6" s="92"/>
      <c r="D6" s="92"/>
      <c r="E6" s="92"/>
      <c r="F6" s="92"/>
      <c r="G6" s="92"/>
      <c r="H6" s="92"/>
      <c r="I6" s="92"/>
      <c r="J6" s="92"/>
      <c r="K6" s="92"/>
      <c r="L6" s="92"/>
      <c r="M6" s="92"/>
      <c r="N6" s="92"/>
      <c r="O6" s="92"/>
      <c r="P6" s="92"/>
      <c r="Q6" s="92"/>
      <c r="R6" s="92"/>
      <c r="S6" s="92"/>
      <c r="V6" s="94"/>
      <c r="W6" s="94"/>
      <c r="X6" s="94"/>
      <c r="Y6" s="94"/>
      <c r="Z6" s="94"/>
      <c r="AA6" s="94"/>
      <c r="AB6" s="94"/>
      <c r="AC6" s="94"/>
      <c r="AD6" s="94"/>
      <c r="AE6" s="94"/>
      <c r="AF6" s="94"/>
      <c r="AG6" s="94"/>
      <c r="AH6" s="94"/>
      <c r="AI6" s="94"/>
      <c r="AJ6" s="94"/>
      <c r="AK6" s="94"/>
      <c r="AL6" s="94"/>
      <c r="AM6" s="94"/>
      <c r="AN6" s="94"/>
    </row>
    <row r="7" spans="1:51" ht="20.100000000000001" customHeight="1" x14ac:dyDescent="0.2">
      <c r="A7" s="101"/>
      <c r="B7" s="447" t="s">
        <v>528</v>
      </c>
      <c r="C7" s="447"/>
      <c r="D7" s="447"/>
      <c r="E7" s="447"/>
      <c r="F7" s="447"/>
      <c r="G7" s="447"/>
      <c r="H7" s="447"/>
      <c r="I7" s="447"/>
      <c r="J7" s="447"/>
      <c r="K7" s="447"/>
      <c r="L7" s="447"/>
      <c r="M7" s="447"/>
      <c r="N7" s="447"/>
      <c r="O7" s="447"/>
      <c r="P7" s="447"/>
      <c r="Q7" s="447"/>
      <c r="R7" s="447"/>
      <c r="S7" s="447"/>
      <c r="V7" s="448" t="s">
        <v>533</v>
      </c>
      <c r="W7" s="448"/>
      <c r="X7" s="448"/>
      <c r="Y7" s="448"/>
      <c r="Z7" s="448"/>
      <c r="AA7" s="448"/>
      <c r="AB7" s="448"/>
      <c r="AC7" s="448"/>
      <c r="AD7" s="448"/>
      <c r="AE7" s="448"/>
      <c r="AF7" s="448"/>
      <c r="AG7" s="448"/>
      <c r="AH7" s="448"/>
      <c r="AI7" s="448"/>
      <c r="AJ7" s="448"/>
      <c r="AK7" s="448"/>
      <c r="AL7" s="448"/>
      <c r="AM7" s="448"/>
      <c r="AN7" s="102"/>
      <c r="AO7" s="450" t="s">
        <v>432</v>
      </c>
      <c r="AP7" s="450"/>
      <c r="AQ7" s="450"/>
      <c r="AR7" s="450"/>
      <c r="AS7" s="450"/>
      <c r="AT7" s="450"/>
      <c r="AU7" s="450"/>
      <c r="AV7" s="450"/>
      <c r="AW7" s="450"/>
      <c r="AX7" s="450"/>
      <c r="AY7" s="450"/>
    </row>
    <row r="8" spans="1:51" ht="20.100000000000001" customHeight="1" x14ac:dyDescent="0.2">
      <c r="A8" s="101"/>
      <c r="B8" s="447"/>
      <c r="C8" s="447"/>
      <c r="D8" s="447"/>
      <c r="E8" s="447"/>
      <c r="F8" s="447"/>
      <c r="G8" s="447"/>
      <c r="H8" s="447"/>
      <c r="I8" s="447"/>
      <c r="J8" s="447"/>
      <c r="K8" s="447"/>
      <c r="L8" s="447"/>
      <c r="M8" s="447"/>
      <c r="N8" s="447"/>
      <c r="O8" s="447"/>
      <c r="P8" s="447"/>
      <c r="Q8" s="447"/>
      <c r="R8" s="447"/>
      <c r="S8" s="447"/>
      <c r="V8" s="448"/>
      <c r="W8" s="448"/>
      <c r="X8" s="448"/>
      <c r="Y8" s="448"/>
      <c r="Z8" s="448"/>
      <c r="AA8" s="448"/>
      <c r="AB8" s="448"/>
      <c r="AC8" s="448"/>
      <c r="AD8" s="448"/>
      <c r="AE8" s="448"/>
      <c r="AF8" s="448"/>
      <c r="AG8" s="448"/>
      <c r="AH8" s="448"/>
      <c r="AI8" s="448"/>
      <c r="AJ8" s="448"/>
      <c r="AK8" s="448"/>
      <c r="AL8" s="448"/>
      <c r="AM8" s="448"/>
      <c r="AN8" s="102"/>
      <c r="AO8" s="449" t="s">
        <v>431</v>
      </c>
      <c r="AP8" s="449"/>
      <c r="AQ8" s="449"/>
      <c r="AR8" s="449"/>
      <c r="AS8" s="449"/>
      <c r="AT8" s="352" t="s">
        <v>424</v>
      </c>
      <c r="AU8" s="405" t="s">
        <v>425</v>
      </c>
      <c r="AV8" s="352" t="s">
        <v>426</v>
      </c>
      <c r="AW8" s="351"/>
      <c r="AX8" s="351"/>
      <c r="AY8" s="351"/>
    </row>
    <row r="9" spans="1:51" ht="20.100000000000001" customHeight="1" x14ac:dyDescent="0.2">
      <c r="A9" s="103"/>
      <c r="B9" s="447"/>
      <c r="C9" s="447"/>
      <c r="D9" s="447"/>
      <c r="E9" s="447"/>
      <c r="F9" s="447"/>
      <c r="G9" s="447"/>
      <c r="H9" s="447"/>
      <c r="I9" s="447"/>
      <c r="J9" s="447"/>
      <c r="K9" s="447"/>
      <c r="L9" s="447"/>
      <c r="M9" s="447"/>
      <c r="N9" s="447"/>
      <c r="O9" s="447"/>
      <c r="P9" s="447"/>
      <c r="Q9" s="447"/>
      <c r="R9" s="447"/>
      <c r="S9" s="447"/>
      <c r="V9" s="448"/>
      <c r="W9" s="448"/>
      <c r="X9" s="448"/>
      <c r="Y9" s="448"/>
      <c r="Z9" s="448"/>
      <c r="AA9" s="448"/>
      <c r="AB9" s="448"/>
      <c r="AC9" s="448"/>
      <c r="AD9" s="448"/>
      <c r="AE9" s="448"/>
      <c r="AF9" s="448"/>
      <c r="AG9" s="448"/>
      <c r="AH9" s="448"/>
      <c r="AI9" s="448"/>
      <c r="AJ9" s="448"/>
      <c r="AK9" s="448"/>
      <c r="AL9" s="448"/>
      <c r="AM9" s="448"/>
      <c r="AN9" s="104"/>
      <c r="AO9" s="449" t="s">
        <v>443</v>
      </c>
      <c r="AP9" s="449"/>
      <c r="AQ9" s="449"/>
      <c r="AR9" s="449"/>
      <c r="AS9" s="449"/>
      <c r="AT9" s="355">
        <v>2286524</v>
      </c>
      <c r="AU9" s="355">
        <v>2217417</v>
      </c>
      <c r="AV9" s="353">
        <f>(AT9-AU9)/AU9</f>
        <v>3.1165540807164372E-2</v>
      </c>
      <c r="AW9" s="351"/>
      <c r="AX9" s="351"/>
      <c r="AY9" s="351"/>
    </row>
    <row r="10" spans="1:51" ht="20.100000000000001" customHeight="1" x14ac:dyDescent="0.2">
      <c r="A10" s="103"/>
      <c r="B10" s="447"/>
      <c r="C10" s="447"/>
      <c r="D10" s="447"/>
      <c r="E10" s="447"/>
      <c r="F10" s="447"/>
      <c r="G10" s="447"/>
      <c r="H10" s="447"/>
      <c r="I10" s="447"/>
      <c r="J10" s="447"/>
      <c r="K10" s="447"/>
      <c r="L10" s="447"/>
      <c r="M10" s="447"/>
      <c r="N10" s="447"/>
      <c r="O10" s="447"/>
      <c r="P10" s="447"/>
      <c r="Q10" s="447"/>
      <c r="R10" s="447"/>
      <c r="S10" s="447"/>
      <c r="V10" s="448"/>
      <c r="W10" s="448"/>
      <c r="X10" s="448"/>
      <c r="Y10" s="448"/>
      <c r="Z10" s="448"/>
      <c r="AA10" s="448"/>
      <c r="AB10" s="448"/>
      <c r="AC10" s="448"/>
      <c r="AD10" s="448"/>
      <c r="AE10" s="448"/>
      <c r="AF10" s="448"/>
      <c r="AG10" s="448"/>
      <c r="AH10" s="448"/>
      <c r="AI10" s="448"/>
      <c r="AJ10" s="448"/>
      <c r="AK10" s="448"/>
      <c r="AL10" s="448"/>
      <c r="AM10" s="448"/>
      <c r="AN10" s="104"/>
      <c r="AO10" s="449" t="s">
        <v>444</v>
      </c>
      <c r="AP10" s="449"/>
      <c r="AQ10" s="449"/>
      <c r="AR10" s="449"/>
      <c r="AS10" s="449"/>
      <c r="AT10" s="355">
        <v>127845</v>
      </c>
      <c r="AU10" s="355">
        <v>127105</v>
      </c>
      <c r="AV10" s="353">
        <f>(AT10-AU10)/AU10</f>
        <v>5.8219582235159908E-3</v>
      </c>
      <c r="AW10" s="351"/>
      <c r="AX10" s="351"/>
      <c r="AY10" s="351"/>
    </row>
    <row r="11" spans="1:51" ht="20.100000000000001" customHeight="1" x14ac:dyDescent="0.2">
      <c r="A11" s="103"/>
      <c r="B11" s="447"/>
      <c r="C11" s="447"/>
      <c r="D11" s="447"/>
      <c r="E11" s="447"/>
      <c r="F11" s="447"/>
      <c r="G11" s="447"/>
      <c r="H11" s="447"/>
      <c r="I11" s="447"/>
      <c r="J11" s="447"/>
      <c r="K11" s="447"/>
      <c r="L11" s="447"/>
      <c r="M11" s="447"/>
      <c r="N11" s="447"/>
      <c r="O11" s="447"/>
      <c r="P11" s="447"/>
      <c r="Q11" s="447"/>
      <c r="R11" s="447"/>
      <c r="S11" s="447"/>
      <c r="V11" s="448"/>
      <c r="W11" s="448"/>
      <c r="X11" s="448"/>
      <c r="Y11" s="448"/>
      <c r="Z11" s="448"/>
      <c r="AA11" s="448"/>
      <c r="AB11" s="448"/>
      <c r="AC11" s="448"/>
      <c r="AD11" s="448"/>
      <c r="AE11" s="448"/>
      <c r="AF11" s="448"/>
      <c r="AG11" s="448"/>
      <c r="AH11" s="448"/>
      <c r="AI11" s="448"/>
      <c r="AJ11" s="448"/>
      <c r="AK11" s="448"/>
      <c r="AL11" s="448"/>
      <c r="AM11" s="448"/>
      <c r="AN11" s="104"/>
      <c r="AO11" s="449" t="s">
        <v>445</v>
      </c>
      <c r="AP11" s="449"/>
      <c r="AQ11" s="449"/>
      <c r="AR11" s="449"/>
      <c r="AS11" s="449"/>
      <c r="AT11" s="355">
        <v>2158679</v>
      </c>
      <c r="AU11" s="355">
        <v>2090312</v>
      </c>
      <c r="AV11" s="353">
        <f>(AT11-AU11)/AU11</f>
        <v>3.2706600737114844E-2</v>
      </c>
      <c r="AW11" s="351"/>
      <c r="AX11" s="351"/>
      <c r="AY11" s="351"/>
    </row>
    <row r="12" spans="1:51" ht="49.5" customHeight="1" x14ac:dyDescent="0.2">
      <c r="A12" s="103"/>
      <c r="B12" s="447"/>
      <c r="C12" s="447"/>
      <c r="D12" s="447"/>
      <c r="E12" s="447"/>
      <c r="F12" s="447"/>
      <c r="G12" s="447"/>
      <c r="H12" s="447"/>
      <c r="I12" s="447"/>
      <c r="J12" s="447"/>
      <c r="K12" s="447"/>
      <c r="L12" s="447"/>
      <c r="M12" s="447"/>
      <c r="N12" s="447"/>
      <c r="O12" s="447"/>
      <c r="P12" s="447"/>
      <c r="Q12" s="447"/>
      <c r="R12" s="447"/>
      <c r="S12" s="447"/>
      <c r="V12" s="448"/>
      <c r="W12" s="448"/>
      <c r="X12" s="448"/>
      <c r="Y12" s="448"/>
      <c r="Z12" s="448"/>
      <c r="AA12" s="448"/>
      <c r="AB12" s="448"/>
      <c r="AC12" s="448"/>
      <c r="AD12" s="448"/>
      <c r="AE12" s="448"/>
      <c r="AF12" s="448"/>
      <c r="AG12" s="448"/>
      <c r="AH12" s="448"/>
      <c r="AI12" s="448"/>
      <c r="AJ12" s="448"/>
      <c r="AK12" s="448"/>
      <c r="AL12" s="448"/>
      <c r="AM12" s="448"/>
      <c r="AN12" s="104"/>
      <c r="AW12" s="351"/>
      <c r="AX12" s="351"/>
      <c r="AY12" s="351"/>
    </row>
    <row r="13" spans="1:51" ht="14.25" customHeight="1" x14ac:dyDescent="0.2">
      <c r="A13" s="103"/>
      <c r="B13" s="258"/>
      <c r="C13" s="258"/>
      <c r="D13" s="258"/>
      <c r="E13" s="258"/>
      <c r="F13" s="258"/>
      <c r="G13" s="258"/>
      <c r="H13" s="258"/>
      <c r="I13" s="258"/>
      <c r="J13" s="258"/>
      <c r="K13" s="258"/>
      <c r="L13" s="258"/>
      <c r="M13" s="258"/>
      <c r="N13" s="258"/>
      <c r="O13" s="258"/>
      <c r="P13" s="258"/>
      <c r="Q13" s="258"/>
      <c r="R13" s="258"/>
      <c r="S13" s="258"/>
      <c r="V13" s="259"/>
      <c r="W13" s="259"/>
      <c r="X13" s="259"/>
      <c r="Y13" s="259"/>
      <c r="Z13" s="259"/>
      <c r="AA13" s="259"/>
      <c r="AB13" s="259"/>
      <c r="AC13" s="259"/>
      <c r="AD13" s="259"/>
      <c r="AE13" s="259"/>
      <c r="AF13" s="259"/>
      <c r="AG13" s="259"/>
      <c r="AH13" s="259"/>
      <c r="AI13" s="259"/>
      <c r="AJ13" s="259"/>
      <c r="AK13" s="259"/>
      <c r="AL13" s="259"/>
      <c r="AM13" s="259"/>
      <c r="AN13" s="104"/>
      <c r="AO13" s="449" t="s">
        <v>435</v>
      </c>
      <c r="AP13" s="449"/>
      <c r="AQ13" s="449"/>
      <c r="AR13" s="449"/>
      <c r="AS13" s="449"/>
      <c r="AT13" s="354" t="s">
        <v>433</v>
      </c>
      <c r="AU13" s="354" t="s">
        <v>434</v>
      </c>
      <c r="AV13" s="354" t="s">
        <v>426</v>
      </c>
      <c r="AW13" s="351"/>
      <c r="AX13" s="351"/>
      <c r="AY13" s="351"/>
    </row>
    <row r="14" spans="1:51" ht="20.100000000000001" customHeight="1" x14ac:dyDescent="0.2">
      <c r="A14" s="103"/>
      <c r="B14" s="258"/>
      <c r="C14" s="258"/>
      <c r="D14" s="443" t="s">
        <v>529</v>
      </c>
      <c r="E14" s="443"/>
      <c r="F14" s="443"/>
      <c r="G14" s="443"/>
      <c r="H14" s="443"/>
      <c r="I14" s="443"/>
      <c r="J14" s="443"/>
      <c r="K14" s="443"/>
      <c r="L14" s="443"/>
      <c r="M14" s="443"/>
      <c r="N14" s="443"/>
      <c r="O14" s="443"/>
      <c r="P14" s="443"/>
      <c r="Q14" s="443"/>
      <c r="R14" s="443"/>
      <c r="S14" s="443"/>
      <c r="T14" s="443"/>
      <c r="U14" s="443"/>
      <c r="V14" s="443"/>
      <c r="W14" s="443"/>
      <c r="X14" s="443"/>
      <c r="Y14" s="443"/>
      <c r="Z14" s="443"/>
      <c r="AA14" s="443"/>
      <c r="AB14" s="443"/>
      <c r="AC14" s="443"/>
      <c r="AD14" s="443"/>
      <c r="AE14" s="443"/>
      <c r="AF14" s="443"/>
      <c r="AG14" s="443"/>
      <c r="AH14" s="443"/>
      <c r="AI14" s="443"/>
      <c r="AJ14" s="443"/>
      <c r="AK14" s="443"/>
      <c r="AL14" s="259"/>
      <c r="AM14" s="259"/>
      <c r="AN14" s="104"/>
      <c r="AO14" s="449"/>
      <c r="AP14" s="449"/>
      <c r="AQ14" s="449"/>
      <c r="AR14" s="449"/>
      <c r="AS14" s="449"/>
      <c r="AT14" s="352">
        <f>'1'!C12</f>
        <v>2594855</v>
      </c>
      <c r="AU14" s="352">
        <f>'1'!D12</f>
        <v>2286524</v>
      </c>
      <c r="AV14" s="353">
        <f>AU14/AT14</f>
        <v>0.88117601946929602</v>
      </c>
      <c r="AW14" s="351"/>
      <c r="AX14" s="351"/>
      <c r="AY14" s="351"/>
    </row>
    <row r="15" spans="1:51" ht="30" customHeight="1" x14ac:dyDescent="0.2">
      <c r="A15" s="103"/>
      <c r="B15" s="258"/>
      <c r="C15" s="258"/>
      <c r="D15" s="444" t="s">
        <v>530</v>
      </c>
      <c r="E15" s="444"/>
      <c r="F15" s="444"/>
      <c r="G15" s="444"/>
      <c r="H15" s="444"/>
      <c r="I15" s="444"/>
      <c r="J15" s="444"/>
      <c r="K15" s="444"/>
      <c r="L15" s="444"/>
      <c r="M15" s="444"/>
      <c r="N15" s="444"/>
      <c r="O15" s="444"/>
      <c r="P15" s="444"/>
      <c r="Q15" s="444"/>
      <c r="R15" s="444"/>
      <c r="S15" s="444"/>
      <c r="T15" s="444"/>
      <c r="U15" s="444"/>
      <c r="V15" s="444"/>
      <c r="W15" s="444"/>
      <c r="X15" s="444"/>
      <c r="Y15" s="444"/>
      <c r="Z15" s="444"/>
      <c r="AA15" s="444"/>
      <c r="AB15" s="444"/>
      <c r="AC15" s="444"/>
      <c r="AD15" s="444"/>
      <c r="AE15" s="444"/>
      <c r="AF15" s="444"/>
      <c r="AG15" s="444"/>
      <c r="AH15" s="444"/>
      <c r="AI15" s="444"/>
      <c r="AJ15" s="444"/>
      <c r="AK15" s="444"/>
      <c r="AL15" s="259"/>
      <c r="AM15" s="259"/>
      <c r="AN15" s="104"/>
      <c r="AO15" s="351"/>
      <c r="AP15" s="351"/>
      <c r="AQ15" s="351"/>
      <c r="AR15" s="351"/>
      <c r="AS15" s="351"/>
      <c r="AT15" s="351"/>
      <c r="AU15" s="351"/>
      <c r="AV15" s="351"/>
      <c r="AW15" s="351"/>
      <c r="AX15" s="351"/>
      <c r="AY15" s="351"/>
    </row>
    <row r="16" spans="1:51" ht="20.100000000000001" customHeight="1" x14ac:dyDescent="0.2">
      <c r="A16" s="103"/>
      <c r="B16" s="258"/>
      <c r="C16" s="258"/>
      <c r="D16" s="120"/>
      <c r="E16" s="120"/>
      <c r="F16" s="120"/>
      <c r="G16" s="120"/>
      <c r="H16" s="120"/>
      <c r="I16" s="120"/>
      <c r="J16" s="120"/>
      <c r="K16" s="120"/>
      <c r="L16" s="120"/>
      <c r="M16" s="120"/>
      <c r="N16" s="120"/>
      <c r="O16" s="120"/>
      <c r="P16" s="120"/>
      <c r="Q16" s="120"/>
      <c r="R16" s="120"/>
      <c r="S16" s="120"/>
      <c r="V16" s="259"/>
      <c r="W16" s="259"/>
      <c r="X16" s="259"/>
      <c r="Y16" s="259"/>
      <c r="Z16" s="259"/>
      <c r="AA16" s="259"/>
      <c r="AB16" s="259"/>
      <c r="AC16" s="259"/>
      <c r="AD16" s="259"/>
      <c r="AE16" s="259"/>
      <c r="AF16" s="259"/>
      <c r="AG16" s="259"/>
      <c r="AH16" s="259"/>
      <c r="AI16" s="259"/>
      <c r="AJ16" s="259"/>
      <c r="AK16" s="259"/>
      <c r="AL16" s="259"/>
      <c r="AM16" s="259"/>
      <c r="AN16" s="104"/>
    </row>
    <row r="17" spans="1:47" ht="20.100000000000001" customHeight="1" x14ac:dyDescent="0.2">
      <c r="A17" s="103"/>
      <c r="B17" s="258"/>
      <c r="C17" s="258"/>
      <c r="D17" s="258"/>
      <c r="E17" s="258"/>
      <c r="F17" s="258"/>
      <c r="G17" s="258"/>
      <c r="H17" s="258"/>
      <c r="I17" s="258"/>
      <c r="J17" s="258"/>
      <c r="K17" s="258"/>
      <c r="L17" s="258"/>
      <c r="M17" s="258"/>
      <c r="N17" s="258"/>
      <c r="O17" s="258"/>
      <c r="P17" s="258"/>
      <c r="Q17" s="258"/>
      <c r="R17" s="258"/>
      <c r="S17" s="258"/>
      <c r="V17" s="259"/>
      <c r="W17" s="259"/>
      <c r="X17" s="259"/>
      <c r="Y17" s="259"/>
      <c r="Z17" s="259"/>
      <c r="AA17" s="259"/>
      <c r="AB17" s="259"/>
      <c r="AC17" s="259"/>
      <c r="AD17" s="259"/>
      <c r="AE17" s="259"/>
      <c r="AF17" s="259"/>
      <c r="AG17" s="259"/>
      <c r="AH17" s="259"/>
      <c r="AI17" s="259"/>
      <c r="AJ17" s="259"/>
      <c r="AK17" s="259"/>
      <c r="AL17" s="259"/>
      <c r="AM17" s="259"/>
      <c r="AN17" s="104"/>
      <c r="AQ17" s="281"/>
    </row>
    <row r="18" spans="1:47" ht="20.100000000000001" customHeight="1" x14ac:dyDescent="0.2">
      <c r="A18" s="103"/>
      <c r="B18" s="258"/>
      <c r="C18" s="258"/>
      <c r="D18" s="258"/>
      <c r="E18" s="258"/>
      <c r="F18" s="258"/>
      <c r="G18" s="258"/>
      <c r="H18" s="258"/>
      <c r="I18" s="258"/>
      <c r="J18" s="258"/>
      <c r="K18" s="258"/>
      <c r="L18" s="258"/>
      <c r="M18" s="258"/>
      <c r="N18" s="258"/>
      <c r="O18" s="258"/>
      <c r="P18" s="258"/>
      <c r="Q18" s="258"/>
      <c r="R18" s="258"/>
      <c r="S18" s="258"/>
      <c r="V18" s="259"/>
      <c r="W18" s="259"/>
      <c r="X18" s="259"/>
      <c r="Y18" s="259"/>
      <c r="Z18" s="259"/>
      <c r="AA18" s="259"/>
      <c r="AB18" s="259"/>
      <c r="AC18" s="259"/>
      <c r="AD18" s="259"/>
      <c r="AE18" s="259"/>
      <c r="AF18" s="259"/>
      <c r="AG18" s="259"/>
      <c r="AH18" s="259"/>
      <c r="AI18" s="259"/>
      <c r="AJ18" s="259"/>
      <c r="AK18" s="259"/>
      <c r="AL18" s="259"/>
      <c r="AM18" s="259"/>
      <c r="AN18" s="104"/>
      <c r="AS18" s="281"/>
      <c r="AU18" s="281"/>
    </row>
    <row r="19" spans="1:47" ht="20.100000000000001" customHeight="1" x14ac:dyDescent="0.2">
      <c r="A19" s="103"/>
      <c r="B19" s="258"/>
      <c r="C19" s="258"/>
      <c r="D19" s="258"/>
      <c r="E19" s="258"/>
      <c r="F19" s="258"/>
      <c r="G19" s="258"/>
      <c r="H19" s="258"/>
      <c r="I19" s="258"/>
      <c r="J19" s="258"/>
      <c r="K19" s="258"/>
      <c r="L19" s="258"/>
      <c r="M19" s="258"/>
      <c r="N19" s="258"/>
      <c r="O19" s="258"/>
      <c r="P19" s="258"/>
      <c r="Q19" s="258"/>
      <c r="R19" s="258"/>
      <c r="S19" s="258"/>
      <c r="V19" s="259"/>
      <c r="W19" s="259"/>
      <c r="X19" s="259"/>
      <c r="Y19" s="259"/>
      <c r="Z19" s="259"/>
      <c r="AA19" s="259"/>
      <c r="AB19" s="259"/>
      <c r="AC19" s="259"/>
      <c r="AD19" s="259"/>
      <c r="AE19" s="259"/>
      <c r="AF19" s="259"/>
      <c r="AG19" s="259"/>
      <c r="AH19" s="259"/>
      <c r="AI19" s="259"/>
      <c r="AJ19" s="259"/>
      <c r="AK19" s="259"/>
      <c r="AL19" s="259"/>
      <c r="AM19" s="259"/>
      <c r="AN19" s="104"/>
    </row>
    <row r="20" spans="1:47" ht="20.100000000000001" customHeight="1" x14ac:dyDescent="0.2">
      <c r="A20" s="103"/>
      <c r="B20" s="258"/>
      <c r="C20" s="258"/>
      <c r="D20" s="258"/>
      <c r="E20" s="258"/>
      <c r="F20" s="258"/>
      <c r="G20" s="258"/>
      <c r="H20" s="258"/>
      <c r="I20" s="258"/>
      <c r="J20" s="258"/>
      <c r="K20" s="258"/>
      <c r="L20" s="258"/>
      <c r="M20" s="258"/>
      <c r="N20" s="258"/>
      <c r="O20" s="258"/>
      <c r="P20" s="258"/>
      <c r="Q20" s="258"/>
      <c r="R20" s="258"/>
      <c r="S20" s="258"/>
      <c r="V20" s="259"/>
      <c r="W20" s="259"/>
      <c r="X20" s="259"/>
      <c r="Y20" s="259"/>
      <c r="Z20" s="259"/>
      <c r="AA20" s="259"/>
      <c r="AB20" s="259"/>
      <c r="AC20" s="259"/>
      <c r="AD20" s="259"/>
      <c r="AE20" s="259"/>
      <c r="AF20" s="259"/>
      <c r="AG20" s="259"/>
      <c r="AH20" s="259"/>
      <c r="AI20" s="259"/>
      <c r="AJ20" s="259"/>
      <c r="AK20" s="259"/>
      <c r="AL20" s="259"/>
      <c r="AM20" s="259"/>
      <c r="AN20" s="104"/>
    </row>
    <row r="21" spans="1:47" ht="20.100000000000001" customHeight="1" x14ac:dyDescent="0.2">
      <c r="A21" s="103"/>
      <c r="B21" s="258"/>
      <c r="C21" s="258"/>
      <c r="D21" s="258"/>
      <c r="E21" s="258"/>
      <c r="F21" s="258"/>
      <c r="G21" s="258"/>
      <c r="H21" s="258"/>
      <c r="I21" s="258"/>
      <c r="J21" s="258"/>
      <c r="K21" s="258"/>
      <c r="L21" s="258"/>
      <c r="M21" s="258"/>
      <c r="N21" s="258"/>
      <c r="O21" s="258"/>
      <c r="P21" s="258"/>
      <c r="Q21" s="258"/>
      <c r="R21" s="258"/>
      <c r="S21" s="258"/>
      <c r="V21" s="259"/>
      <c r="W21" s="259"/>
      <c r="X21" s="259"/>
      <c r="Y21" s="259"/>
      <c r="Z21" s="259"/>
      <c r="AA21" s="259"/>
      <c r="AB21" s="259"/>
      <c r="AC21" s="259"/>
      <c r="AD21" s="259"/>
      <c r="AE21" s="259"/>
      <c r="AF21" s="259"/>
      <c r="AG21" s="259"/>
      <c r="AH21" s="259"/>
      <c r="AI21" s="259"/>
      <c r="AJ21" s="259"/>
      <c r="AK21" s="259"/>
      <c r="AL21" s="259"/>
      <c r="AM21" s="259"/>
      <c r="AN21" s="104"/>
    </row>
    <row r="22" spans="1:47" ht="20.100000000000001" customHeight="1" x14ac:dyDescent="0.2">
      <c r="A22" s="103"/>
      <c r="B22" s="258"/>
      <c r="C22" s="258"/>
      <c r="D22" s="258"/>
      <c r="E22" s="258"/>
      <c r="F22" s="258"/>
      <c r="G22" s="258"/>
      <c r="H22" s="258"/>
      <c r="I22" s="258"/>
      <c r="J22" s="258"/>
      <c r="K22" s="258"/>
      <c r="L22" s="258"/>
      <c r="M22" s="258"/>
      <c r="N22" s="258"/>
      <c r="O22" s="258"/>
      <c r="P22" s="258"/>
      <c r="Q22" s="258"/>
      <c r="R22" s="258"/>
      <c r="S22" s="258"/>
      <c r="V22" s="259"/>
      <c r="W22" s="259"/>
      <c r="X22" s="259"/>
      <c r="Y22" s="259"/>
      <c r="Z22" s="259"/>
      <c r="AA22" s="259"/>
      <c r="AB22" s="259"/>
      <c r="AC22" s="259"/>
      <c r="AD22" s="259"/>
      <c r="AE22" s="259"/>
      <c r="AF22" s="259"/>
      <c r="AG22" s="259"/>
      <c r="AH22" s="259"/>
      <c r="AI22" s="259"/>
      <c r="AJ22" s="259"/>
      <c r="AK22" s="259"/>
      <c r="AL22" s="259"/>
      <c r="AM22" s="259"/>
      <c r="AN22" s="104"/>
    </row>
    <row r="23" spans="1:47" ht="20.100000000000001" customHeight="1" x14ac:dyDescent="0.2">
      <c r="A23" s="103"/>
      <c r="B23" s="258"/>
      <c r="C23" s="258"/>
      <c r="D23" s="258"/>
      <c r="E23" s="258"/>
      <c r="F23" s="258"/>
      <c r="G23" s="258"/>
      <c r="H23" s="258"/>
      <c r="I23" s="258"/>
      <c r="J23" s="258"/>
      <c r="K23" s="258"/>
      <c r="L23" s="258"/>
      <c r="M23" s="258"/>
      <c r="N23" s="258"/>
      <c r="O23" s="258"/>
      <c r="P23" s="258"/>
      <c r="Q23" s="258"/>
      <c r="R23" s="258"/>
      <c r="S23" s="258"/>
      <c r="V23" s="259"/>
      <c r="W23" s="259"/>
      <c r="X23" s="259"/>
      <c r="Y23" s="259"/>
      <c r="Z23" s="259"/>
      <c r="AA23" s="259"/>
      <c r="AB23" s="259"/>
      <c r="AC23" s="259"/>
      <c r="AD23" s="259"/>
      <c r="AE23" s="259"/>
      <c r="AF23" s="259"/>
      <c r="AG23" s="259"/>
      <c r="AH23" s="259"/>
      <c r="AI23" s="259"/>
      <c r="AJ23" s="259"/>
      <c r="AK23" s="259"/>
      <c r="AL23" s="259"/>
      <c r="AM23" s="259"/>
      <c r="AN23" s="104"/>
    </row>
    <row r="24" spans="1:47" ht="20.100000000000001" customHeight="1" x14ac:dyDescent="0.2">
      <c r="A24" s="103"/>
      <c r="B24" s="258"/>
      <c r="C24" s="258"/>
      <c r="D24" s="258"/>
      <c r="E24" s="258"/>
      <c r="F24" s="258"/>
      <c r="G24" s="258"/>
      <c r="H24" s="258"/>
      <c r="I24" s="258"/>
      <c r="J24" s="258"/>
      <c r="K24" s="258"/>
      <c r="L24" s="258"/>
      <c r="M24" s="258"/>
      <c r="N24" s="258"/>
      <c r="O24" s="258"/>
      <c r="P24" s="258"/>
      <c r="Q24" s="258"/>
      <c r="R24" s="258"/>
      <c r="S24" s="258"/>
      <c r="V24" s="259"/>
      <c r="W24" s="259"/>
      <c r="X24" s="259"/>
      <c r="Y24" s="259"/>
      <c r="Z24" s="259"/>
      <c r="AA24" s="259"/>
      <c r="AB24" s="259"/>
      <c r="AC24" s="259"/>
      <c r="AD24" s="259"/>
      <c r="AE24" s="259"/>
      <c r="AF24" s="259"/>
      <c r="AG24" s="259"/>
      <c r="AH24" s="259"/>
      <c r="AI24" s="259"/>
      <c r="AJ24" s="259"/>
      <c r="AK24" s="259"/>
      <c r="AL24" s="259"/>
      <c r="AM24" s="259"/>
      <c r="AN24" s="104"/>
      <c r="AQ24" s="281"/>
    </row>
    <row r="25" spans="1:47" ht="20.100000000000001" customHeight="1" x14ac:dyDescent="0.2">
      <c r="A25" s="103"/>
      <c r="B25" s="258"/>
      <c r="C25" s="258"/>
      <c r="D25" s="258"/>
      <c r="E25" s="258"/>
      <c r="F25" s="258"/>
      <c r="G25" s="258"/>
      <c r="H25" s="258"/>
      <c r="I25" s="258"/>
      <c r="J25" s="258"/>
      <c r="K25" s="258"/>
      <c r="L25" s="258"/>
      <c r="M25" s="258"/>
      <c r="N25" s="258"/>
      <c r="O25" s="258"/>
      <c r="P25" s="258"/>
      <c r="Q25" s="258"/>
      <c r="R25" s="258"/>
      <c r="S25" s="258"/>
      <c r="V25" s="259"/>
      <c r="W25" s="259"/>
      <c r="X25" s="259"/>
      <c r="Y25" s="259"/>
      <c r="Z25" s="259"/>
      <c r="AA25" s="259"/>
      <c r="AB25" s="259"/>
      <c r="AC25" s="259"/>
      <c r="AD25" s="259"/>
      <c r="AE25" s="259"/>
      <c r="AF25" s="259"/>
      <c r="AG25" s="259"/>
      <c r="AH25" s="259"/>
      <c r="AI25" s="259"/>
      <c r="AJ25" s="259"/>
      <c r="AK25" s="259"/>
      <c r="AL25" s="259"/>
      <c r="AM25" s="259"/>
      <c r="AN25" s="104"/>
    </row>
    <row r="26" spans="1:47" ht="20.100000000000001" customHeight="1" x14ac:dyDescent="0.2">
      <c r="A26" s="103"/>
      <c r="B26" s="258"/>
      <c r="C26" s="258"/>
      <c r="D26" s="258"/>
      <c r="E26" s="258"/>
      <c r="F26" s="258"/>
      <c r="G26" s="258"/>
      <c r="H26" s="258"/>
      <c r="I26" s="258"/>
      <c r="J26" s="258"/>
      <c r="K26" s="258"/>
      <c r="L26" s="258"/>
      <c r="M26" s="258"/>
      <c r="N26" s="258"/>
      <c r="O26" s="258"/>
      <c r="P26" s="258"/>
      <c r="Q26" s="258"/>
      <c r="R26" s="258"/>
      <c r="S26" s="258"/>
      <c r="V26" s="259"/>
      <c r="W26" s="259"/>
      <c r="X26" s="259"/>
      <c r="Y26" s="259"/>
      <c r="Z26" s="259"/>
      <c r="AA26" s="259"/>
      <c r="AB26" s="259"/>
      <c r="AC26" s="259"/>
      <c r="AD26" s="259"/>
      <c r="AE26" s="259"/>
      <c r="AF26" s="259"/>
      <c r="AG26" s="259"/>
      <c r="AH26" s="259"/>
      <c r="AI26" s="259"/>
      <c r="AJ26" s="259"/>
      <c r="AK26" s="259"/>
      <c r="AL26" s="259"/>
      <c r="AM26" s="259"/>
      <c r="AN26" s="104"/>
    </row>
    <row r="27" spans="1:47" ht="20.100000000000001" customHeight="1" x14ac:dyDescent="0.2">
      <c r="A27" s="103"/>
      <c r="B27" s="258"/>
      <c r="C27" s="258"/>
      <c r="D27" s="258"/>
      <c r="E27" s="258"/>
      <c r="F27" s="258"/>
      <c r="G27" s="258"/>
      <c r="H27" s="258"/>
      <c r="I27" s="258"/>
      <c r="J27" s="258"/>
      <c r="K27" s="258"/>
      <c r="L27" s="258"/>
      <c r="M27" s="258"/>
      <c r="N27" s="258"/>
      <c r="O27" s="258"/>
      <c r="P27" s="258"/>
      <c r="Q27" s="258"/>
      <c r="R27" s="258"/>
      <c r="S27" s="258"/>
      <c r="V27" s="259"/>
      <c r="W27" s="259"/>
      <c r="X27" s="259"/>
      <c r="Y27" s="259"/>
      <c r="Z27" s="259"/>
      <c r="AA27" s="259"/>
      <c r="AB27" s="259"/>
      <c r="AC27" s="259"/>
      <c r="AD27" s="259"/>
      <c r="AE27" s="259"/>
      <c r="AF27" s="259"/>
      <c r="AG27" s="259"/>
      <c r="AH27" s="259"/>
      <c r="AI27" s="259"/>
      <c r="AJ27" s="259"/>
      <c r="AK27" s="259"/>
      <c r="AL27" s="259"/>
      <c r="AM27" s="259"/>
      <c r="AN27" s="104"/>
      <c r="AS27" s="281"/>
    </row>
    <row r="28" spans="1:47" ht="12" customHeight="1" x14ac:dyDescent="0.2"/>
  </sheetData>
  <mergeCells count="14">
    <mergeCell ref="AO13:AS14"/>
    <mergeCell ref="D14:AK14"/>
    <mergeCell ref="D15:AK15"/>
    <mergeCell ref="E2:S3"/>
    <mergeCell ref="V2:AJ3"/>
    <mergeCell ref="B5:S5"/>
    <mergeCell ref="V5:AM5"/>
    <mergeCell ref="B7:S12"/>
    <mergeCell ref="V7:AM12"/>
    <mergeCell ref="AO7:AY7"/>
    <mergeCell ref="AO8:AS8"/>
    <mergeCell ref="AO9:AS9"/>
    <mergeCell ref="AO10:AS10"/>
    <mergeCell ref="AO11:AS11"/>
  </mergeCells>
  <printOptions horizontalCentered="1"/>
  <pageMargins left="0.511811023622047" right="0.511811023622047" top="0.55118110236220497" bottom="0.30118110199999998" header="0.31496062992126" footer="0.31496063000000002"/>
  <pageSetup paperSize="9" scale="95" fitToHeight="0" orientation="landscape" r:id="rId1"/>
  <headerFooter>
    <oddFooter>&amp;C- &amp;[&amp;P -&amp;R&amp;6&amp;F</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2:AW28"/>
  <sheetViews>
    <sheetView rightToLeft="1" view="pageBreakPreview" zoomScale="90" zoomScaleSheetLayoutView="90" workbookViewId="0">
      <selection activeCell="AA37" sqref="AA37"/>
    </sheetView>
  </sheetViews>
  <sheetFormatPr defaultRowHeight="12.75" x14ac:dyDescent="0.2"/>
  <cols>
    <col min="1" max="1" width="2.28515625" customWidth="1"/>
    <col min="2" max="11" width="3.7109375" customWidth="1"/>
    <col min="12" max="12" width="2.28515625" customWidth="1"/>
    <col min="13" max="19" width="3.42578125" customWidth="1"/>
    <col min="20" max="21" width="2.28515625" customWidth="1"/>
    <col min="22" max="28" width="3.42578125" customWidth="1"/>
    <col min="29" max="29" width="2.28515625" customWidth="1"/>
    <col min="30" max="39" width="3.7109375" customWidth="1"/>
    <col min="40" max="40" width="2.28515625" customWidth="1"/>
    <col min="46" max="46" width="12.140625" customWidth="1"/>
    <col min="48" max="48" width="13.28515625" bestFit="1" customWidth="1"/>
  </cols>
  <sheetData>
    <row r="2" spans="1:48" x14ac:dyDescent="0.2">
      <c r="E2" s="439"/>
      <c r="F2" s="439"/>
      <c r="G2" s="439"/>
      <c r="H2" s="439"/>
      <c r="I2" s="439"/>
      <c r="J2" s="439"/>
      <c r="K2" s="439"/>
      <c r="L2" s="439"/>
      <c r="M2" s="439"/>
      <c r="N2" s="439"/>
      <c r="O2" s="439"/>
      <c r="P2" s="439"/>
      <c r="Q2" s="439"/>
      <c r="R2" s="439"/>
      <c r="S2" s="439"/>
      <c r="V2" s="440"/>
      <c r="W2" s="440"/>
      <c r="X2" s="440"/>
      <c r="Y2" s="440"/>
      <c r="Z2" s="440"/>
      <c r="AA2" s="440"/>
      <c r="AB2" s="440"/>
      <c r="AC2" s="440"/>
      <c r="AD2" s="440"/>
      <c r="AE2" s="440"/>
      <c r="AF2" s="440"/>
      <c r="AG2" s="440"/>
      <c r="AH2" s="440"/>
      <c r="AI2" s="440"/>
      <c r="AJ2" s="440"/>
    </row>
    <row r="3" spans="1:48" ht="14.25" x14ac:dyDescent="0.2">
      <c r="A3" s="92"/>
      <c r="B3" s="92"/>
      <c r="C3" s="92"/>
      <c r="D3" s="92"/>
      <c r="E3" s="439"/>
      <c r="F3" s="439"/>
      <c r="G3" s="439"/>
      <c r="H3" s="439"/>
      <c r="I3" s="439"/>
      <c r="J3" s="439"/>
      <c r="K3" s="439"/>
      <c r="L3" s="439"/>
      <c r="M3" s="439"/>
      <c r="N3" s="439"/>
      <c r="O3" s="439"/>
      <c r="P3" s="439"/>
      <c r="Q3" s="439"/>
      <c r="R3" s="439"/>
      <c r="S3" s="439"/>
      <c r="T3" s="94"/>
      <c r="U3" s="94"/>
      <c r="V3" s="440"/>
      <c r="W3" s="440"/>
      <c r="X3" s="440"/>
      <c r="Y3" s="440"/>
      <c r="Z3" s="440"/>
      <c r="AA3" s="440"/>
      <c r="AB3" s="440"/>
      <c r="AC3" s="440"/>
      <c r="AD3" s="440"/>
      <c r="AE3" s="440"/>
      <c r="AF3" s="440"/>
      <c r="AG3" s="440"/>
      <c r="AH3" s="440"/>
      <c r="AI3" s="440"/>
      <c r="AJ3" s="440"/>
      <c r="AO3" s="449" t="s">
        <v>437</v>
      </c>
      <c r="AP3" s="449"/>
      <c r="AQ3" s="449"/>
      <c r="AR3" s="449"/>
      <c r="AS3" s="449"/>
      <c r="AT3" s="354" t="s">
        <v>433</v>
      </c>
      <c r="AU3" s="354" t="s">
        <v>436</v>
      </c>
      <c r="AV3" s="354" t="s">
        <v>426</v>
      </c>
    </row>
    <row r="4" spans="1:48" ht="10.5" customHeight="1" x14ac:dyDescent="0.2">
      <c r="A4" s="92"/>
      <c r="B4" s="92"/>
      <c r="C4" s="92"/>
      <c r="D4" s="92"/>
      <c r="E4" s="92"/>
      <c r="F4" s="92"/>
      <c r="G4" s="92"/>
      <c r="H4" s="92"/>
      <c r="I4" s="92"/>
      <c r="J4" s="92"/>
      <c r="K4" s="92"/>
      <c r="L4" s="92"/>
      <c r="M4" s="92"/>
      <c r="N4" s="92"/>
      <c r="O4" s="92"/>
      <c r="P4" s="92"/>
      <c r="Q4" s="92"/>
      <c r="T4" s="94"/>
      <c r="U4" s="94"/>
      <c r="V4" s="94"/>
      <c r="W4" s="94"/>
      <c r="X4" s="94"/>
      <c r="Y4" s="94"/>
      <c r="Z4" s="94"/>
      <c r="AA4" s="94"/>
      <c r="AB4" s="94"/>
      <c r="AC4" s="94"/>
      <c r="AD4" s="94"/>
      <c r="AE4" s="94"/>
      <c r="AF4" s="94"/>
      <c r="AG4" s="94"/>
      <c r="AH4" s="94"/>
      <c r="AI4" s="94"/>
      <c r="AJ4" s="94"/>
      <c r="AO4" s="449"/>
      <c r="AP4" s="449"/>
      <c r="AQ4" s="449"/>
      <c r="AR4" s="449"/>
      <c r="AS4" s="449"/>
      <c r="AT4" s="352">
        <f>'1'!C12</f>
        <v>2594855</v>
      </c>
      <c r="AU4" s="352">
        <f>'1'!F12</f>
        <v>308331</v>
      </c>
      <c r="AV4" s="353">
        <f>AU4/AT4</f>
        <v>0.11882398053070403</v>
      </c>
    </row>
    <row r="5" spans="1:48" ht="24.95" customHeight="1" x14ac:dyDescent="0.2">
      <c r="A5" s="101"/>
      <c r="B5" s="445" t="s">
        <v>531</v>
      </c>
      <c r="C5" s="445"/>
      <c r="D5" s="445"/>
      <c r="E5" s="445"/>
      <c r="F5" s="445"/>
      <c r="G5" s="445"/>
      <c r="H5" s="445"/>
      <c r="I5" s="445"/>
      <c r="J5" s="445"/>
      <c r="K5" s="445"/>
      <c r="L5" s="445"/>
      <c r="M5" s="445"/>
      <c r="N5" s="445"/>
      <c r="O5" s="445"/>
      <c r="P5" s="445"/>
      <c r="Q5" s="445"/>
      <c r="R5" s="445"/>
      <c r="S5" s="445"/>
      <c r="V5" s="446" t="s">
        <v>532</v>
      </c>
      <c r="W5" s="446"/>
      <c r="X5" s="446"/>
      <c r="Y5" s="446"/>
      <c r="Z5" s="446"/>
      <c r="AA5" s="446"/>
      <c r="AB5" s="446"/>
      <c r="AC5" s="446"/>
      <c r="AD5" s="446"/>
      <c r="AE5" s="446"/>
      <c r="AF5" s="446"/>
      <c r="AG5" s="446"/>
      <c r="AH5" s="446"/>
      <c r="AI5" s="446"/>
      <c r="AJ5" s="446"/>
      <c r="AK5" s="446"/>
      <c r="AL5" s="446"/>
      <c r="AM5" s="446"/>
      <c r="AN5" s="102"/>
    </row>
    <row r="6" spans="1:48" ht="11.25" customHeight="1" x14ac:dyDescent="0.2">
      <c r="A6" s="92"/>
      <c r="B6" s="92"/>
      <c r="C6" s="92"/>
      <c r="D6" s="92"/>
      <c r="E6" s="92"/>
      <c r="F6" s="92"/>
      <c r="G6" s="92"/>
      <c r="H6" s="92"/>
      <c r="I6" s="92"/>
      <c r="J6" s="92"/>
      <c r="K6" s="92"/>
      <c r="L6" s="92"/>
      <c r="M6" s="92"/>
      <c r="N6" s="92"/>
      <c r="O6" s="92"/>
      <c r="P6" s="92"/>
      <c r="Q6" s="92"/>
      <c r="R6" s="92"/>
      <c r="S6" s="92"/>
      <c r="V6" s="94"/>
      <c r="W6" s="94"/>
      <c r="X6" s="94"/>
      <c r="Y6" s="94"/>
      <c r="Z6" s="94"/>
      <c r="AA6" s="94"/>
      <c r="AB6" s="94"/>
      <c r="AC6" s="94"/>
      <c r="AD6" s="94"/>
      <c r="AE6" s="94"/>
      <c r="AF6" s="94"/>
      <c r="AG6" s="94"/>
      <c r="AH6" s="94"/>
      <c r="AI6" s="94"/>
      <c r="AJ6" s="94"/>
      <c r="AK6" s="94"/>
      <c r="AL6" s="94"/>
      <c r="AM6" s="94"/>
      <c r="AN6" s="94"/>
      <c r="AT6" s="356" t="s">
        <v>438</v>
      </c>
      <c r="AU6" s="354" t="s">
        <v>428</v>
      </c>
    </row>
    <row r="7" spans="1:48" ht="15" customHeight="1" x14ac:dyDescent="0.2">
      <c r="A7" s="101"/>
      <c r="B7" s="447" t="s">
        <v>534</v>
      </c>
      <c r="C7" s="447"/>
      <c r="D7" s="447"/>
      <c r="E7" s="447"/>
      <c r="F7" s="447"/>
      <c r="G7" s="447"/>
      <c r="H7" s="447"/>
      <c r="I7" s="447"/>
      <c r="J7" s="447"/>
      <c r="K7" s="447"/>
      <c r="L7" s="447"/>
      <c r="M7" s="447"/>
      <c r="N7" s="447"/>
      <c r="O7" s="447"/>
      <c r="P7" s="447"/>
      <c r="Q7" s="447"/>
      <c r="R7" s="447"/>
      <c r="S7" s="447"/>
      <c r="T7" s="20"/>
      <c r="U7" s="20"/>
      <c r="V7" s="448" t="s">
        <v>535</v>
      </c>
      <c r="W7" s="448"/>
      <c r="X7" s="448"/>
      <c r="Y7" s="448"/>
      <c r="Z7" s="448"/>
      <c r="AA7" s="448"/>
      <c r="AB7" s="448"/>
      <c r="AC7" s="448"/>
      <c r="AD7" s="448"/>
      <c r="AE7" s="448"/>
      <c r="AF7" s="448"/>
      <c r="AG7" s="448"/>
      <c r="AH7" s="448"/>
      <c r="AI7" s="448"/>
      <c r="AJ7" s="448"/>
      <c r="AK7" s="448"/>
      <c r="AL7" s="448"/>
      <c r="AM7" s="448"/>
      <c r="AN7" s="102"/>
      <c r="AO7" s="449" t="s">
        <v>437</v>
      </c>
      <c r="AP7" s="449"/>
      <c r="AQ7" s="449"/>
      <c r="AR7" s="449"/>
      <c r="AS7" s="449"/>
      <c r="AT7" s="354" t="s">
        <v>436</v>
      </c>
      <c r="AU7" s="354" t="s">
        <v>439</v>
      </c>
      <c r="AV7" s="354" t="s">
        <v>426</v>
      </c>
    </row>
    <row r="8" spans="1:48" ht="15" customHeight="1" x14ac:dyDescent="0.2">
      <c r="A8" s="101"/>
      <c r="B8" s="447"/>
      <c r="C8" s="447"/>
      <c r="D8" s="447"/>
      <c r="E8" s="447"/>
      <c r="F8" s="447"/>
      <c r="G8" s="447"/>
      <c r="H8" s="447"/>
      <c r="I8" s="447"/>
      <c r="J8" s="447"/>
      <c r="K8" s="447"/>
      <c r="L8" s="447"/>
      <c r="M8" s="447"/>
      <c r="N8" s="447"/>
      <c r="O8" s="447"/>
      <c r="P8" s="447"/>
      <c r="Q8" s="447"/>
      <c r="R8" s="447"/>
      <c r="S8" s="447"/>
      <c r="T8" s="20"/>
      <c r="U8" s="20"/>
      <c r="V8" s="448"/>
      <c r="W8" s="448"/>
      <c r="X8" s="448"/>
      <c r="Y8" s="448"/>
      <c r="Z8" s="448"/>
      <c r="AA8" s="448"/>
      <c r="AB8" s="448"/>
      <c r="AC8" s="448"/>
      <c r="AD8" s="448"/>
      <c r="AE8" s="448"/>
      <c r="AF8" s="448"/>
      <c r="AG8" s="448"/>
      <c r="AH8" s="448"/>
      <c r="AI8" s="448"/>
      <c r="AJ8" s="448"/>
      <c r="AK8" s="448"/>
      <c r="AL8" s="448"/>
      <c r="AM8" s="448"/>
      <c r="AN8" s="102"/>
      <c r="AO8" s="449"/>
      <c r="AP8" s="449"/>
      <c r="AQ8" s="449"/>
      <c r="AR8" s="449"/>
      <c r="AS8" s="449"/>
      <c r="AT8" s="352">
        <f>'1'!F12</f>
        <v>308331</v>
      </c>
      <c r="AU8" s="352">
        <f>'1'!F10</f>
        <v>87519</v>
      </c>
      <c r="AV8" s="353">
        <f>AU8/AT8</f>
        <v>0.28384755344094498</v>
      </c>
    </row>
    <row r="9" spans="1:48" ht="15" customHeight="1" x14ac:dyDescent="0.2">
      <c r="A9" s="103"/>
      <c r="B9" s="447"/>
      <c r="C9" s="447"/>
      <c r="D9" s="447"/>
      <c r="E9" s="447"/>
      <c r="F9" s="447"/>
      <c r="G9" s="447"/>
      <c r="H9" s="447"/>
      <c r="I9" s="447"/>
      <c r="J9" s="447"/>
      <c r="K9" s="447"/>
      <c r="L9" s="447"/>
      <c r="M9" s="447"/>
      <c r="N9" s="447"/>
      <c r="O9" s="447"/>
      <c r="P9" s="447"/>
      <c r="Q9" s="447"/>
      <c r="R9" s="447"/>
      <c r="S9" s="447"/>
      <c r="T9" s="20"/>
      <c r="U9" s="20"/>
      <c r="V9" s="448"/>
      <c r="W9" s="448"/>
      <c r="X9" s="448"/>
      <c r="Y9" s="448"/>
      <c r="Z9" s="448"/>
      <c r="AA9" s="448"/>
      <c r="AB9" s="448"/>
      <c r="AC9" s="448"/>
      <c r="AD9" s="448"/>
      <c r="AE9" s="448"/>
      <c r="AF9" s="448"/>
      <c r="AG9" s="448"/>
      <c r="AH9" s="448"/>
      <c r="AI9" s="448"/>
      <c r="AJ9" s="448"/>
      <c r="AK9" s="448"/>
      <c r="AL9" s="448"/>
      <c r="AM9" s="448"/>
      <c r="AN9" s="104"/>
    </row>
    <row r="10" spans="1:48" ht="15" customHeight="1" x14ac:dyDescent="0.2">
      <c r="A10" s="103"/>
      <c r="B10" s="447"/>
      <c r="C10" s="447"/>
      <c r="D10" s="447"/>
      <c r="E10" s="447"/>
      <c r="F10" s="447"/>
      <c r="G10" s="447"/>
      <c r="H10" s="447"/>
      <c r="I10" s="447"/>
      <c r="J10" s="447"/>
      <c r="K10" s="447"/>
      <c r="L10" s="447"/>
      <c r="M10" s="447"/>
      <c r="N10" s="447"/>
      <c r="O10" s="447"/>
      <c r="P10" s="447"/>
      <c r="Q10" s="447"/>
      <c r="R10" s="447"/>
      <c r="S10" s="447"/>
      <c r="T10" s="20"/>
      <c r="U10" s="20"/>
      <c r="V10" s="448"/>
      <c r="W10" s="448"/>
      <c r="X10" s="448"/>
      <c r="Y10" s="448"/>
      <c r="Z10" s="448"/>
      <c r="AA10" s="448"/>
      <c r="AB10" s="448"/>
      <c r="AC10" s="448"/>
      <c r="AD10" s="448"/>
      <c r="AE10" s="448"/>
      <c r="AF10" s="448"/>
      <c r="AG10" s="448"/>
      <c r="AH10" s="448"/>
      <c r="AI10" s="448"/>
      <c r="AJ10" s="448"/>
      <c r="AK10" s="448"/>
      <c r="AL10" s="448"/>
      <c r="AM10" s="448"/>
      <c r="AN10" s="104"/>
      <c r="AT10" s="356" t="s">
        <v>438</v>
      </c>
      <c r="AU10" s="354" t="s">
        <v>429</v>
      </c>
    </row>
    <row r="11" spans="1:48" ht="15" customHeight="1" x14ac:dyDescent="0.2">
      <c r="A11" s="103"/>
      <c r="B11" s="447"/>
      <c r="C11" s="447"/>
      <c r="D11" s="447"/>
      <c r="E11" s="447"/>
      <c r="F11" s="447"/>
      <c r="G11" s="447"/>
      <c r="H11" s="447"/>
      <c r="I11" s="447"/>
      <c r="J11" s="447"/>
      <c r="K11" s="447"/>
      <c r="L11" s="447"/>
      <c r="M11" s="447"/>
      <c r="N11" s="447"/>
      <c r="O11" s="447"/>
      <c r="P11" s="447"/>
      <c r="Q11" s="447"/>
      <c r="R11" s="447"/>
      <c r="S11" s="447"/>
      <c r="T11" s="20"/>
      <c r="U11" s="20"/>
      <c r="V11" s="448"/>
      <c r="W11" s="448"/>
      <c r="X11" s="448"/>
      <c r="Y11" s="448"/>
      <c r="Z11" s="448"/>
      <c r="AA11" s="448"/>
      <c r="AB11" s="448"/>
      <c r="AC11" s="448"/>
      <c r="AD11" s="448"/>
      <c r="AE11" s="448"/>
      <c r="AF11" s="448"/>
      <c r="AG11" s="448"/>
      <c r="AH11" s="448"/>
      <c r="AI11" s="448"/>
      <c r="AJ11" s="448"/>
      <c r="AK11" s="448"/>
      <c r="AL11" s="448"/>
      <c r="AM11" s="448"/>
      <c r="AN11" s="104"/>
      <c r="AO11" s="449" t="s">
        <v>437</v>
      </c>
      <c r="AP11" s="449"/>
      <c r="AQ11" s="449"/>
      <c r="AR11" s="449"/>
      <c r="AS11" s="449"/>
      <c r="AT11" s="354" t="s">
        <v>436</v>
      </c>
      <c r="AU11" s="354" t="s">
        <v>440</v>
      </c>
      <c r="AV11" s="354" t="s">
        <v>426</v>
      </c>
    </row>
    <row r="12" spans="1:48" ht="36.75" customHeight="1" x14ac:dyDescent="0.2">
      <c r="A12" s="103"/>
      <c r="B12" s="447"/>
      <c r="C12" s="447"/>
      <c r="D12" s="447"/>
      <c r="E12" s="447"/>
      <c r="F12" s="447"/>
      <c r="G12" s="447"/>
      <c r="H12" s="447"/>
      <c r="I12" s="447"/>
      <c r="J12" s="447"/>
      <c r="K12" s="447"/>
      <c r="L12" s="447"/>
      <c r="M12" s="447"/>
      <c r="N12" s="447"/>
      <c r="O12" s="447"/>
      <c r="P12" s="447"/>
      <c r="Q12" s="447"/>
      <c r="R12" s="447"/>
      <c r="S12" s="447"/>
      <c r="T12" s="20"/>
      <c r="U12" s="20"/>
      <c r="V12" s="448"/>
      <c r="W12" s="448"/>
      <c r="X12" s="448"/>
      <c r="Y12" s="448"/>
      <c r="Z12" s="448"/>
      <c r="AA12" s="448"/>
      <c r="AB12" s="448"/>
      <c r="AC12" s="448"/>
      <c r="AD12" s="448"/>
      <c r="AE12" s="448"/>
      <c r="AF12" s="448"/>
      <c r="AG12" s="448"/>
      <c r="AH12" s="448"/>
      <c r="AI12" s="448"/>
      <c r="AJ12" s="448"/>
      <c r="AK12" s="448"/>
      <c r="AL12" s="448"/>
      <c r="AM12" s="448"/>
      <c r="AN12" s="104"/>
      <c r="AO12" s="449"/>
      <c r="AP12" s="449"/>
      <c r="AQ12" s="449"/>
      <c r="AR12" s="449"/>
      <c r="AS12" s="449"/>
      <c r="AT12" s="352">
        <f>'1'!F12</f>
        <v>308331</v>
      </c>
      <c r="AU12" s="352">
        <f>'1'!F11</f>
        <v>220812</v>
      </c>
      <c r="AV12" s="353">
        <f>AU12/AT12</f>
        <v>0.71615244655905508</v>
      </c>
    </row>
    <row r="13" spans="1:48" ht="35.1" customHeight="1" x14ac:dyDescent="0.2">
      <c r="A13" s="103"/>
      <c r="B13" s="258"/>
      <c r="C13" s="258"/>
      <c r="D13" s="258"/>
      <c r="E13" s="258"/>
      <c r="F13" s="258"/>
      <c r="G13" s="258"/>
      <c r="H13" s="258"/>
      <c r="I13" s="258"/>
      <c r="J13" s="258"/>
      <c r="K13" s="258"/>
      <c r="L13" s="258"/>
      <c r="M13" s="258"/>
      <c r="N13" s="258"/>
      <c r="O13" s="258"/>
      <c r="P13" s="258"/>
      <c r="Q13" s="258"/>
      <c r="R13" s="258"/>
      <c r="S13" s="258"/>
      <c r="V13" s="259"/>
      <c r="W13" s="259"/>
      <c r="X13" s="259"/>
      <c r="Y13" s="259"/>
      <c r="Z13" s="259"/>
      <c r="AA13" s="259"/>
      <c r="AB13" s="259"/>
      <c r="AC13" s="259"/>
      <c r="AD13" s="259"/>
      <c r="AE13" s="259"/>
      <c r="AF13" s="259"/>
      <c r="AG13" s="259"/>
      <c r="AH13" s="259"/>
      <c r="AI13" s="259"/>
      <c r="AJ13" s="259"/>
      <c r="AK13" s="259"/>
      <c r="AL13" s="259"/>
      <c r="AM13" s="259"/>
      <c r="AN13" s="104"/>
    </row>
    <row r="14" spans="1:48" ht="20.100000000000001" customHeight="1" x14ac:dyDescent="0.2">
      <c r="A14" s="103"/>
      <c r="B14" s="258"/>
      <c r="C14" s="258"/>
      <c r="D14" s="443" t="s">
        <v>536</v>
      </c>
      <c r="E14" s="443"/>
      <c r="F14" s="443"/>
      <c r="G14" s="443"/>
      <c r="H14" s="443"/>
      <c r="I14" s="443"/>
      <c r="J14" s="443"/>
      <c r="K14" s="443"/>
      <c r="L14" s="443"/>
      <c r="M14" s="443"/>
      <c r="N14" s="443"/>
      <c r="O14" s="443"/>
      <c r="P14" s="443"/>
      <c r="Q14" s="443"/>
      <c r="R14" s="443"/>
      <c r="S14" s="443"/>
      <c r="T14" s="443"/>
      <c r="U14" s="443"/>
      <c r="V14" s="443"/>
      <c r="W14" s="443"/>
      <c r="X14" s="443"/>
      <c r="Y14" s="443"/>
      <c r="Z14" s="443"/>
      <c r="AA14" s="443"/>
      <c r="AB14" s="443"/>
      <c r="AC14" s="443"/>
      <c r="AD14" s="443"/>
      <c r="AE14" s="443"/>
      <c r="AF14" s="443"/>
      <c r="AG14" s="443"/>
      <c r="AH14" s="443"/>
      <c r="AI14" s="443"/>
      <c r="AJ14" s="443"/>
      <c r="AK14" s="443"/>
      <c r="AL14" s="259"/>
      <c r="AM14" s="259"/>
      <c r="AN14" s="104"/>
      <c r="AO14" s="449" t="s">
        <v>446</v>
      </c>
      <c r="AP14" s="449"/>
      <c r="AQ14" s="449"/>
      <c r="AR14" s="449"/>
      <c r="AS14" s="449"/>
      <c r="AT14" s="354" t="s">
        <v>424</v>
      </c>
      <c r="AU14" s="402" t="s">
        <v>425</v>
      </c>
      <c r="AV14" s="354" t="s">
        <v>426</v>
      </c>
    </row>
    <row r="15" spans="1:48" ht="30" customHeight="1" x14ac:dyDescent="0.2">
      <c r="A15" s="103"/>
      <c r="B15" s="258"/>
      <c r="C15" s="258"/>
      <c r="D15" s="444" t="s">
        <v>537</v>
      </c>
      <c r="E15" s="444"/>
      <c r="F15" s="444"/>
      <c r="G15" s="444"/>
      <c r="H15" s="444"/>
      <c r="I15" s="444"/>
      <c r="J15" s="444"/>
      <c r="K15" s="444"/>
      <c r="L15" s="444"/>
      <c r="M15" s="444"/>
      <c r="N15" s="444"/>
      <c r="O15" s="444"/>
      <c r="P15" s="444"/>
      <c r="Q15" s="444"/>
      <c r="R15" s="444"/>
      <c r="S15" s="444"/>
      <c r="T15" s="444"/>
      <c r="U15" s="444"/>
      <c r="V15" s="444"/>
      <c r="W15" s="444"/>
      <c r="X15" s="444"/>
      <c r="Y15" s="444"/>
      <c r="Z15" s="444"/>
      <c r="AA15" s="444"/>
      <c r="AB15" s="444"/>
      <c r="AC15" s="444"/>
      <c r="AD15" s="444"/>
      <c r="AE15" s="444"/>
      <c r="AF15" s="444"/>
      <c r="AG15" s="444"/>
      <c r="AH15" s="444"/>
      <c r="AI15" s="444"/>
      <c r="AJ15" s="444"/>
      <c r="AK15" s="444"/>
      <c r="AL15" s="259"/>
      <c r="AM15" s="259"/>
      <c r="AN15" s="104"/>
      <c r="AO15" s="449"/>
      <c r="AP15" s="449"/>
      <c r="AQ15" s="449"/>
      <c r="AR15" s="449"/>
      <c r="AS15" s="449"/>
      <c r="AT15" s="352">
        <f>'1'!F12</f>
        <v>308331</v>
      </c>
      <c r="AU15" s="403">
        <v>307636</v>
      </c>
      <c r="AV15" s="353">
        <f>(AT15-AU15)/AT15</f>
        <v>2.2540711118894954E-3</v>
      </c>
    </row>
    <row r="16" spans="1:48" ht="20.100000000000001" customHeight="1" x14ac:dyDescent="0.2">
      <c r="A16" s="103"/>
      <c r="B16" s="258"/>
      <c r="C16" s="258"/>
      <c r="D16" s="120"/>
      <c r="E16" s="120"/>
      <c r="F16" s="120"/>
      <c r="G16" s="120"/>
      <c r="H16" s="120"/>
      <c r="I16" s="120"/>
      <c r="J16" s="120"/>
      <c r="K16" s="120"/>
      <c r="L16" s="120"/>
      <c r="M16" s="120"/>
      <c r="N16" s="120"/>
      <c r="O16" s="120"/>
      <c r="P16" s="120"/>
      <c r="Q16" s="120"/>
      <c r="R16" s="120"/>
      <c r="S16" s="120"/>
      <c r="V16" s="259"/>
      <c r="W16" s="259"/>
      <c r="X16" s="259"/>
      <c r="Y16" s="259"/>
      <c r="Z16" s="259"/>
      <c r="AA16" s="259"/>
      <c r="AB16" s="259"/>
      <c r="AC16" s="259"/>
      <c r="AD16" s="259"/>
      <c r="AE16" s="259"/>
      <c r="AF16" s="259"/>
      <c r="AG16" s="259"/>
      <c r="AH16" s="259"/>
      <c r="AI16" s="259"/>
      <c r="AJ16" s="259"/>
      <c r="AK16" s="259"/>
      <c r="AL16" s="259"/>
      <c r="AM16" s="259"/>
      <c r="AN16" s="104"/>
    </row>
    <row r="17" spans="1:49" ht="20.100000000000001" customHeight="1" x14ac:dyDescent="0.2">
      <c r="A17" s="103"/>
      <c r="B17" s="258"/>
      <c r="C17" s="258"/>
      <c r="D17" s="258"/>
      <c r="E17" s="258"/>
      <c r="F17" s="258"/>
      <c r="G17" s="258"/>
      <c r="H17" s="258"/>
      <c r="I17" s="258"/>
      <c r="J17" s="258"/>
      <c r="K17" s="258"/>
      <c r="L17" s="258"/>
      <c r="M17" s="258"/>
      <c r="N17" s="258"/>
      <c r="O17" s="258"/>
      <c r="P17" s="258"/>
      <c r="Q17" s="258"/>
      <c r="R17" s="258"/>
      <c r="S17" s="258"/>
      <c r="V17" s="259"/>
      <c r="W17" s="259"/>
      <c r="X17" s="259"/>
      <c r="Y17" s="259"/>
      <c r="Z17" s="259"/>
      <c r="AA17" s="259"/>
      <c r="AB17" s="259"/>
      <c r="AC17" s="259"/>
      <c r="AD17" s="259"/>
      <c r="AE17" s="259"/>
      <c r="AF17" s="259"/>
      <c r="AG17" s="259"/>
      <c r="AH17" s="259"/>
      <c r="AI17" s="259"/>
      <c r="AJ17" s="259"/>
      <c r="AK17" s="259"/>
      <c r="AL17" s="259"/>
      <c r="AM17" s="259"/>
      <c r="AN17" s="104"/>
      <c r="AO17" s="451" t="s">
        <v>441</v>
      </c>
      <c r="AP17" s="451"/>
      <c r="AQ17" s="451"/>
      <c r="AR17" s="451"/>
      <c r="AS17" s="451"/>
      <c r="AT17" s="451"/>
      <c r="AU17" s="451"/>
      <c r="AV17" s="451"/>
    </row>
    <row r="18" spans="1:49" ht="20.100000000000001" customHeight="1" x14ac:dyDescent="0.2">
      <c r="A18" s="103"/>
      <c r="B18" s="258"/>
      <c r="C18" s="258"/>
      <c r="D18" s="258"/>
      <c r="E18" s="258"/>
      <c r="F18" s="258"/>
      <c r="G18" s="258"/>
      <c r="H18" s="258"/>
      <c r="I18" s="258"/>
      <c r="J18" s="258"/>
      <c r="K18" s="258"/>
      <c r="L18" s="258"/>
      <c r="M18" s="258"/>
      <c r="N18" s="258"/>
      <c r="O18" s="258"/>
      <c r="P18" s="258"/>
      <c r="Q18" s="258"/>
      <c r="R18" s="258"/>
      <c r="S18" s="258"/>
      <c r="V18" s="259"/>
      <c r="W18" s="259"/>
      <c r="X18" s="259"/>
      <c r="Y18" s="259"/>
      <c r="Z18" s="259"/>
      <c r="AA18" s="259"/>
      <c r="AB18" s="259"/>
      <c r="AC18" s="259"/>
      <c r="AD18" s="259"/>
      <c r="AE18" s="259"/>
      <c r="AF18" s="259"/>
      <c r="AG18" s="259"/>
      <c r="AH18" s="259"/>
      <c r="AI18" s="259"/>
      <c r="AJ18" s="259"/>
      <c r="AK18" s="259"/>
      <c r="AL18" s="259"/>
      <c r="AM18" s="259"/>
      <c r="AN18" s="104"/>
      <c r="AO18" s="449" t="s">
        <v>447</v>
      </c>
      <c r="AP18" s="449"/>
      <c r="AQ18" s="449"/>
      <c r="AR18" s="449"/>
      <c r="AS18" s="449"/>
      <c r="AT18" s="354" t="s">
        <v>424</v>
      </c>
      <c r="AU18" s="402" t="s">
        <v>425</v>
      </c>
      <c r="AV18" s="354" t="s">
        <v>426</v>
      </c>
    </row>
    <row r="19" spans="1:49" ht="20.100000000000001" customHeight="1" x14ac:dyDescent="0.2">
      <c r="A19" s="103"/>
      <c r="B19" s="258"/>
      <c r="C19" s="258"/>
      <c r="D19" s="258"/>
      <c r="E19" s="258"/>
      <c r="F19" s="258"/>
      <c r="G19" s="258"/>
      <c r="H19" s="258"/>
      <c r="I19" s="258"/>
      <c r="J19" s="258"/>
      <c r="K19" s="258"/>
      <c r="L19" s="258"/>
      <c r="M19" s="258"/>
      <c r="N19" s="258"/>
      <c r="O19" s="258"/>
      <c r="P19" s="258"/>
      <c r="Q19" s="258"/>
      <c r="R19" s="258"/>
      <c r="S19" s="258"/>
      <c r="V19" s="259"/>
      <c r="W19" s="259"/>
      <c r="X19" s="259"/>
      <c r="Y19" s="259"/>
      <c r="Z19" s="259"/>
      <c r="AA19" s="259"/>
      <c r="AB19" s="259"/>
      <c r="AC19" s="259"/>
      <c r="AD19" s="259"/>
      <c r="AE19" s="259"/>
      <c r="AF19" s="259"/>
      <c r="AG19" s="259"/>
      <c r="AH19" s="259"/>
      <c r="AI19" s="259"/>
      <c r="AJ19" s="259"/>
      <c r="AK19" s="259"/>
      <c r="AL19" s="259"/>
      <c r="AM19" s="259"/>
      <c r="AN19" s="104"/>
      <c r="AO19" s="449"/>
      <c r="AP19" s="449"/>
      <c r="AQ19" s="449"/>
      <c r="AR19" s="449"/>
      <c r="AS19" s="449"/>
      <c r="AT19" s="355">
        <f>'2'!L15</f>
        <v>202753</v>
      </c>
      <c r="AU19" s="403">
        <v>202445</v>
      </c>
      <c r="AV19" s="353">
        <f>(AT19-AU19)/AT19</f>
        <v>1.5190897298683621E-3</v>
      </c>
      <c r="AW19" s="281"/>
    </row>
    <row r="20" spans="1:49" ht="20.100000000000001" customHeight="1" x14ac:dyDescent="0.2">
      <c r="A20" s="103"/>
      <c r="B20" s="258"/>
      <c r="C20" s="258"/>
      <c r="D20" s="258"/>
      <c r="E20" s="258"/>
      <c r="F20" s="258"/>
      <c r="G20" s="258"/>
      <c r="H20" s="258"/>
      <c r="I20" s="258"/>
      <c r="J20" s="258"/>
      <c r="K20" s="258"/>
      <c r="L20" s="258"/>
      <c r="M20" s="258"/>
      <c r="N20" s="258"/>
      <c r="O20" s="258"/>
      <c r="P20" s="258"/>
      <c r="Q20" s="258"/>
      <c r="R20" s="258"/>
      <c r="S20" s="258"/>
      <c r="V20" s="259"/>
      <c r="W20" s="259"/>
      <c r="X20" s="259"/>
      <c r="Y20" s="259"/>
      <c r="Z20" s="259"/>
      <c r="AA20" s="259"/>
      <c r="AB20" s="259"/>
      <c r="AC20" s="259"/>
      <c r="AD20" s="259"/>
      <c r="AE20" s="259"/>
      <c r="AF20" s="259"/>
      <c r="AG20" s="259"/>
      <c r="AH20" s="259"/>
      <c r="AI20" s="259"/>
      <c r="AJ20" s="259"/>
      <c r="AK20" s="259"/>
      <c r="AL20" s="259"/>
      <c r="AM20" s="259"/>
      <c r="AN20" s="104"/>
    </row>
    <row r="21" spans="1:49" ht="20.100000000000001" customHeight="1" x14ac:dyDescent="0.2">
      <c r="A21" s="103"/>
      <c r="B21" s="258"/>
      <c r="C21" s="258"/>
      <c r="D21" s="258"/>
      <c r="E21" s="258"/>
      <c r="F21" s="258"/>
      <c r="G21" s="258"/>
      <c r="H21" s="258"/>
      <c r="I21" s="258"/>
      <c r="J21" s="258"/>
      <c r="K21" s="258"/>
      <c r="L21" s="258"/>
      <c r="M21" s="258"/>
      <c r="N21" s="258"/>
      <c r="O21" s="258"/>
      <c r="P21" s="258"/>
      <c r="Q21" s="258"/>
      <c r="R21" s="258"/>
      <c r="S21" s="258"/>
      <c r="V21" s="259"/>
      <c r="W21" s="259"/>
      <c r="X21" s="259"/>
      <c r="Y21" s="259"/>
      <c r="Z21" s="259"/>
      <c r="AA21" s="259"/>
      <c r="AB21" s="259"/>
      <c r="AC21" s="259"/>
      <c r="AD21" s="259"/>
      <c r="AE21" s="259"/>
      <c r="AF21" s="259"/>
      <c r="AG21" s="259"/>
      <c r="AH21" s="259"/>
      <c r="AI21" s="259"/>
      <c r="AJ21" s="259"/>
      <c r="AK21" s="259"/>
      <c r="AL21" s="259"/>
      <c r="AM21" s="259"/>
      <c r="AN21" s="104"/>
      <c r="AO21" s="451" t="s">
        <v>442</v>
      </c>
      <c r="AP21" s="451"/>
      <c r="AQ21" s="451"/>
      <c r="AR21" s="451"/>
      <c r="AS21" s="451"/>
      <c r="AT21" s="451"/>
      <c r="AU21" s="451"/>
      <c r="AV21" s="451"/>
    </row>
    <row r="22" spans="1:49" ht="20.100000000000001" customHeight="1" x14ac:dyDescent="0.2">
      <c r="A22" s="103"/>
      <c r="B22" s="258"/>
      <c r="C22" s="258"/>
      <c r="D22" s="258"/>
      <c r="E22" s="258"/>
      <c r="F22" s="258"/>
      <c r="G22" s="258"/>
      <c r="H22" s="258"/>
      <c r="I22" s="258"/>
      <c r="J22" s="258"/>
      <c r="K22" s="258"/>
      <c r="L22" s="258"/>
      <c r="M22" s="258"/>
      <c r="N22" s="258"/>
      <c r="O22" s="258"/>
      <c r="P22" s="258"/>
      <c r="Q22" s="258"/>
      <c r="R22" s="258"/>
      <c r="S22" s="258"/>
      <c r="V22" s="259"/>
      <c r="W22" s="259"/>
      <c r="X22" s="259"/>
      <c r="Y22" s="259"/>
      <c r="Z22" s="259"/>
      <c r="AA22" s="259"/>
      <c r="AB22" s="259"/>
      <c r="AC22" s="259"/>
      <c r="AD22" s="259"/>
      <c r="AE22" s="259"/>
      <c r="AF22" s="259"/>
      <c r="AG22" s="259"/>
      <c r="AH22" s="259"/>
      <c r="AI22" s="259"/>
      <c r="AJ22" s="259"/>
      <c r="AK22" s="259"/>
      <c r="AL22" s="259"/>
      <c r="AM22" s="259"/>
      <c r="AN22" s="104"/>
      <c r="AO22" s="449" t="s">
        <v>447</v>
      </c>
      <c r="AP22" s="449"/>
      <c r="AQ22" s="449"/>
      <c r="AR22" s="449"/>
      <c r="AS22" s="449"/>
      <c r="AT22" s="354" t="s">
        <v>424</v>
      </c>
      <c r="AU22" s="402" t="s">
        <v>425</v>
      </c>
      <c r="AV22" s="354" t="s">
        <v>426</v>
      </c>
    </row>
    <row r="23" spans="1:49" ht="20.100000000000001" customHeight="1" x14ac:dyDescent="0.2">
      <c r="A23" s="103"/>
      <c r="B23" s="258"/>
      <c r="C23" s="258"/>
      <c r="D23" s="258"/>
      <c r="E23" s="258"/>
      <c r="F23" s="258"/>
      <c r="G23" s="258"/>
      <c r="H23" s="258"/>
      <c r="I23" s="258"/>
      <c r="J23" s="258"/>
      <c r="K23" s="258"/>
      <c r="L23" s="258"/>
      <c r="M23" s="258"/>
      <c r="N23" s="258"/>
      <c r="O23" s="258"/>
      <c r="P23" s="258"/>
      <c r="Q23" s="258"/>
      <c r="R23" s="258"/>
      <c r="S23" s="258"/>
      <c r="V23" s="259"/>
      <c r="W23" s="259"/>
      <c r="X23" s="259"/>
      <c r="Y23" s="259"/>
      <c r="Z23" s="259"/>
      <c r="AA23" s="259"/>
      <c r="AB23" s="259"/>
      <c r="AC23" s="259"/>
      <c r="AD23" s="259"/>
      <c r="AE23" s="259"/>
      <c r="AF23" s="259"/>
      <c r="AG23" s="259"/>
      <c r="AH23" s="259"/>
      <c r="AI23" s="259"/>
      <c r="AJ23" s="259"/>
      <c r="AK23" s="259"/>
      <c r="AL23" s="259"/>
      <c r="AM23" s="259"/>
      <c r="AN23" s="104"/>
      <c r="AO23" s="449"/>
      <c r="AP23" s="449"/>
      <c r="AQ23" s="449"/>
      <c r="AR23" s="449"/>
      <c r="AS23" s="449"/>
      <c r="AT23" s="355">
        <f>'2'!L12</f>
        <v>105578</v>
      </c>
      <c r="AU23" s="403">
        <v>105191</v>
      </c>
      <c r="AV23" s="353">
        <f>(AT23-AU23)/AT23</f>
        <v>3.66553638068537E-3</v>
      </c>
    </row>
    <row r="24" spans="1:49" ht="20.100000000000001" customHeight="1" x14ac:dyDescent="0.2">
      <c r="A24" s="103"/>
      <c r="B24" s="258"/>
      <c r="C24" s="258"/>
      <c r="D24" s="258"/>
      <c r="E24" s="258"/>
      <c r="F24" s="258"/>
      <c r="G24" s="258"/>
      <c r="H24" s="258"/>
      <c r="I24" s="258"/>
      <c r="J24" s="258"/>
      <c r="K24" s="258"/>
      <c r="L24" s="258"/>
      <c r="M24" s="258"/>
      <c r="N24" s="258"/>
      <c r="O24" s="258"/>
      <c r="P24" s="258"/>
      <c r="Q24" s="258"/>
      <c r="R24" s="258"/>
      <c r="S24" s="258"/>
      <c r="V24" s="259"/>
      <c r="W24" s="259"/>
      <c r="X24" s="259"/>
      <c r="Y24" s="259"/>
      <c r="Z24" s="259"/>
      <c r="AA24" s="259"/>
      <c r="AB24" s="259"/>
      <c r="AC24" s="259"/>
      <c r="AD24" s="259"/>
      <c r="AE24" s="259"/>
      <c r="AF24" s="259"/>
      <c r="AG24" s="259"/>
      <c r="AH24" s="259"/>
      <c r="AI24" s="259"/>
      <c r="AJ24" s="259"/>
      <c r="AK24" s="259"/>
      <c r="AL24" s="259"/>
      <c r="AM24" s="259"/>
      <c r="AN24" s="104"/>
      <c r="AP24" s="327"/>
    </row>
    <row r="25" spans="1:49" ht="20.100000000000001" customHeight="1" x14ac:dyDescent="0.2">
      <c r="A25" s="103"/>
      <c r="B25" s="258"/>
      <c r="C25" s="258"/>
      <c r="D25" s="258"/>
      <c r="E25" s="258"/>
      <c r="F25" s="258"/>
      <c r="G25" s="258"/>
      <c r="H25" s="258"/>
      <c r="I25" s="258"/>
      <c r="J25" s="258"/>
      <c r="K25" s="258"/>
      <c r="L25" s="258"/>
      <c r="M25" s="258"/>
      <c r="N25" s="258"/>
      <c r="O25" s="258"/>
      <c r="P25" s="258"/>
      <c r="Q25" s="258"/>
      <c r="R25" s="258"/>
      <c r="S25" s="258"/>
      <c r="V25" s="259"/>
      <c r="W25" s="259"/>
      <c r="X25" s="259"/>
      <c r="Y25" s="259"/>
      <c r="Z25" s="259"/>
      <c r="AA25" s="259"/>
      <c r="AB25" s="259"/>
      <c r="AC25" s="259"/>
      <c r="AD25" s="259"/>
      <c r="AE25" s="259"/>
      <c r="AF25" s="259"/>
      <c r="AG25" s="259"/>
      <c r="AH25" s="259"/>
      <c r="AI25" s="259"/>
      <c r="AJ25" s="259"/>
      <c r="AK25" s="259"/>
      <c r="AL25" s="259"/>
      <c r="AM25" s="259"/>
      <c r="AN25" s="104"/>
      <c r="AQ25" s="281"/>
    </row>
    <row r="26" spans="1:49" ht="20.100000000000001" customHeight="1" x14ac:dyDescent="0.2">
      <c r="A26" s="103"/>
      <c r="B26" s="258"/>
      <c r="C26" s="258"/>
      <c r="D26" s="258"/>
      <c r="E26" s="258"/>
      <c r="F26" s="258"/>
      <c r="G26" s="258"/>
      <c r="H26" s="258"/>
      <c r="I26" s="258"/>
      <c r="J26" s="258"/>
      <c r="K26" s="258"/>
      <c r="L26" s="258"/>
      <c r="M26" s="258"/>
      <c r="N26" s="258"/>
      <c r="O26" s="258"/>
      <c r="P26" s="258"/>
      <c r="Q26" s="258"/>
      <c r="R26" s="258"/>
      <c r="S26" s="258"/>
      <c r="V26" s="259"/>
      <c r="W26" s="259"/>
      <c r="X26" s="259"/>
      <c r="Y26" s="259"/>
      <c r="Z26" s="259"/>
      <c r="AA26" s="259"/>
      <c r="AB26" s="259"/>
      <c r="AC26" s="259"/>
      <c r="AD26" s="259"/>
      <c r="AE26" s="259"/>
      <c r="AF26" s="259"/>
      <c r="AG26" s="259"/>
      <c r="AH26" s="259"/>
      <c r="AI26" s="259"/>
      <c r="AJ26" s="259"/>
      <c r="AK26" s="259"/>
      <c r="AL26" s="259"/>
      <c r="AM26" s="259"/>
      <c r="AN26" s="104"/>
      <c r="AP26" s="281"/>
    </row>
    <row r="27" spans="1:49" ht="20.100000000000001" customHeight="1" x14ac:dyDescent="0.2">
      <c r="A27" s="103"/>
      <c r="B27" s="258"/>
      <c r="C27" s="258"/>
      <c r="D27" s="258"/>
      <c r="E27" s="258"/>
      <c r="F27" s="258"/>
      <c r="G27" s="258"/>
      <c r="H27" s="258"/>
      <c r="I27" s="258"/>
      <c r="J27" s="258"/>
      <c r="K27" s="258"/>
      <c r="L27" s="258"/>
      <c r="M27" s="258"/>
      <c r="N27" s="258"/>
      <c r="O27" s="258"/>
      <c r="P27" s="258"/>
      <c r="Q27" s="258"/>
      <c r="R27" s="258"/>
      <c r="S27" s="258"/>
      <c r="V27" s="259"/>
      <c r="W27" s="259"/>
      <c r="X27" s="259"/>
      <c r="Y27" s="259"/>
      <c r="Z27" s="259"/>
      <c r="AA27" s="259"/>
      <c r="AB27" s="259"/>
      <c r="AC27" s="259"/>
      <c r="AD27" s="259"/>
      <c r="AE27" s="259"/>
      <c r="AF27" s="259"/>
      <c r="AG27" s="259"/>
      <c r="AH27" s="259"/>
      <c r="AI27" s="259"/>
      <c r="AJ27" s="259"/>
      <c r="AK27" s="259"/>
      <c r="AL27" s="259"/>
      <c r="AM27" s="259"/>
      <c r="AN27" s="104"/>
    </row>
    <row r="28" spans="1:49" ht="12" customHeight="1" x14ac:dyDescent="0.2"/>
  </sheetData>
  <mergeCells count="16">
    <mergeCell ref="D14:AK14"/>
    <mergeCell ref="D15:AK15"/>
    <mergeCell ref="E2:S3"/>
    <mergeCell ref="V2:AJ3"/>
    <mergeCell ref="B5:S5"/>
    <mergeCell ref="V5:AM5"/>
    <mergeCell ref="B7:S12"/>
    <mergeCell ref="V7:AM12"/>
    <mergeCell ref="AO18:AS19"/>
    <mergeCell ref="AO22:AS23"/>
    <mergeCell ref="AO17:AV17"/>
    <mergeCell ref="AO21:AV21"/>
    <mergeCell ref="AO3:AS4"/>
    <mergeCell ref="AO7:AS8"/>
    <mergeCell ref="AO11:AS12"/>
    <mergeCell ref="AO14:AS15"/>
  </mergeCells>
  <printOptions horizontalCentered="1"/>
  <pageMargins left="0.511811023622047" right="0.511811023622047" top="0.55118110236220497" bottom="0.30118110199999998" header="0.31496062992126" footer="0.31496063000000002"/>
  <pageSetup paperSize="9" scale="95" fitToHeight="0" orientation="landscape" r:id="rId1"/>
  <headerFooter>
    <oddFooter>&amp;C- &amp;[&amp;P -&amp;R&amp;6&amp;F</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BH89"/>
  <sheetViews>
    <sheetView rightToLeft="1" view="pageBreakPreview" zoomScaleSheetLayoutView="100" workbookViewId="0">
      <selection activeCell="G67" sqref="G67:X75"/>
    </sheetView>
  </sheetViews>
  <sheetFormatPr defaultRowHeight="12.75" x14ac:dyDescent="0.2"/>
  <cols>
    <col min="1" max="1" width="2.28515625" customWidth="1"/>
    <col min="2" max="11" width="3.7109375" customWidth="1"/>
    <col min="12" max="12" width="2.28515625" customWidth="1"/>
    <col min="13" max="18" width="3.42578125" customWidth="1"/>
    <col min="19" max="19" width="3.85546875" customWidth="1"/>
    <col min="20" max="21" width="2.28515625" customWidth="1"/>
    <col min="22" max="28" width="3.42578125" customWidth="1"/>
    <col min="29" max="29" width="2.28515625" customWidth="1"/>
    <col min="30" max="39" width="3.7109375" customWidth="1"/>
    <col min="40" max="40" width="2.28515625" customWidth="1"/>
    <col min="48" max="49" width="19.42578125" customWidth="1"/>
    <col min="50" max="50" width="12.140625" bestFit="1" customWidth="1"/>
  </cols>
  <sheetData>
    <row r="1" spans="1:49" ht="8.25" customHeight="1" x14ac:dyDescent="0.2"/>
    <row r="2" spans="1:49" x14ac:dyDescent="0.2">
      <c r="E2" s="439"/>
      <c r="F2" s="439"/>
      <c r="G2" s="439"/>
      <c r="H2" s="439"/>
      <c r="I2" s="439"/>
      <c r="J2" s="439"/>
      <c r="K2" s="439"/>
      <c r="L2" s="439"/>
      <c r="M2" s="439"/>
      <c r="N2" s="439"/>
      <c r="O2" s="439"/>
      <c r="P2" s="439"/>
      <c r="Q2" s="439"/>
      <c r="R2" s="439"/>
      <c r="S2" s="439"/>
      <c r="V2" s="440"/>
      <c r="W2" s="440"/>
      <c r="X2" s="440"/>
      <c r="Y2" s="440"/>
      <c r="Z2" s="440"/>
      <c r="AA2" s="440"/>
      <c r="AB2" s="440"/>
      <c r="AC2" s="440"/>
      <c r="AD2" s="440"/>
      <c r="AE2" s="440"/>
      <c r="AF2" s="440"/>
      <c r="AG2" s="440"/>
      <c r="AH2" s="440"/>
      <c r="AI2" s="440"/>
      <c r="AJ2" s="440"/>
    </row>
    <row r="3" spans="1:49" ht="30.75" customHeight="1" x14ac:dyDescent="0.2">
      <c r="A3" s="92"/>
      <c r="B3" s="92"/>
      <c r="C3" s="92"/>
      <c r="D3" s="92"/>
      <c r="E3" s="439"/>
      <c r="F3" s="439"/>
      <c r="G3" s="439"/>
      <c r="H3" s="439"/>
      <c r="I3" s="439"/>
      <c r="J3" s="439"/>
      <c r="K3" s="439"/>
      <c r="L3" s="439"/>
      <c r="M3" s="439"/>
      <c r="N3" s="439"/>
      <c r="O3" s="439"/>
      <c r="P3" s="439"/>
      <c r="Q3" s="439"/>
      <c r="R3" s="439"/>
      <c r="S3" s="439"/>
      <c r="T3" s="94"/>
      <c r="U3" s="94"/>
      <c r="V3" s="440"/>
      <c r="W3" s="440"/>
      <c r="X3" s="440"/>
      <c r="Y3" s="440"/>
      <c r="Z3" s="440"/>
      <c r="AA3" s="440"/>
      <c r="AB3" s="440"/>
      <c r="AC3" s="440"/>
      <c r="AD3" s="440"/>
      <c r="AE3" s="440"/>
      <c r="AF3" s="440"/>
      <c r="AG3" s="440"/>
      <c r="AH3" s="440"/>
      <c r="AI3" s="440"/>
      <c r="AJ3" s="440"/>
    </row>
    <row r="4" spans="1:49" ht="4.5" customHeight="1" x14ac:dyDescent="0.2">
      <c r="A4" s="92"/>
      <c r="B4" s="92"/>
      <c r="C4" s="92"/>
      <c r="D4" s="92"/>
      <c r="E4" s="92"/>
      <c r="F4" s="92"/>
      <c r="G4" s="92"/>
      <c r="H4" s="92"/>
      <c r="I4" s="92"/>
      <c r="J4" s="92"/>
      <c r="K4" s="92"/>
      <c r="L4" s="92"/>
      <c r="M4" s="92"/>
      <c r="N4" s="92"/>
      <c r="O4" s="92"/>
      <c r="P4" s="92"/>
      <c r="Q4" s="92"/>
      <c r="T4" s="94"/>
      <c r="U4" s="94"/>
      <c r="V4" s="94"/>
      <c r="W4" s="94"/>
      <c r="X4" s="94"/>
      <c r="Y4" s="94"/>
      <c r="Z4" s="94"/>
      <c r="AA4" s="94"/>
      <c r="AB4" s="94"/>
      <c r="AC4" s="94"/>
      <c r="AD4" s="94"/>
      <c r="AE4" s="94"/>
      <c r="AF4" s="94"/>
      <c r="AG4" s="94"/>
      <c r="AH4" s="94"/>
      <c r="AI4" s="94"/>
      <c r="AJ4" s="94"/>
    </row>
    <row r="5" spans="1:49" ht="31.5" customHeight="1" x14ac:dyDescent="0.2">
      <c r="A5" s="101"/>
      <c r="B5" s="445" t="s">
        <v>538</v>
      </c>
      <c r="C5" s="445"/>
      <c r="D5" s="445"/>
      <c r="E5" s="445"/>
      <c r="F5" s="445"/>
      <c r="G5" s="445"/>
      <c r="H5" s="445"/>
      <c r="I5" s="445"/>
      <c r="J5" s="445"/>
      <c r="K5" s="445"/>
      <c r="L5" s="445"/>
      <c r="M5" s="445"/>
      <c r="N5" s="445"/>
      <c r="O5" s="445"/>
      <c r="P5" s="445"/>
      <c r="Q5" s="445"/>
      <c r="R5" s="445"/>
      <c r="S5" s="445"/>
      <c r="V5" s="446" t="s">
        <v>546</v>
      </c>
      <c r="W5" s="446"/>
      <c r="X5" s="446"/>
      <c r="Y5" s="446"/>
      <c r="Z5" s="446"/>
      <c r="AA5" s="446"/>
      <c r="AB5" s="446"/>
      <c r="AC5" s="446"/>
      <c r="AD5" s="446"/>
      <c r="AE5" s="446"/>
      <c r="AF5" s="446"/>
      <c r="AG5" s="446"/>
      <c r="AH5" s="446"/>
      <c r="AI5" s="446"/>
      <c r="AJ5" s="446"/>
      <c r="AK5" s="446"/>
      <c r="AL5" s="446"/>
      <c r="AM5" s="446"/>
      <c r="AN5" s="102"/>
    </row>
    <row r="6" spans="1:49" ht="5.25" customHeight="1" x14ac:dyDescent="0.2">
      <c r="A6" s="92"/>
      <c r="B6" s="92"/>
      <c r="C6" s="92"/>
      <c r="D6" s="92"/>
      <c r="E6" s="92"/>
      <c r="F6" s="92"/>
      <c r="G6" s="92"/>
      <c r="H6" s="92"/>
      <c r="I6" s="92"/>
      <c r="J6" s="92"/>
      <c r="K6" s="92"/>
      <c r="L6" s="92"/>
      <c r="M6" s="92"/>
      <c r="N6" s="92"/>
      <c r="O6" s="92"/>
      <c r="P6" s="92"/>
      <c r="Q6" s="92"/>
      <c r="R6" s="92"/>
      <c r="S6" s="92"/>
      <c r="V6" s="94"/>
      <c r="W6" s="94"/>
      <c r="X6" s="94"/>
      <c r="Y6" s="94"/>
      <c r="Z6" s="94"/>
      <c r="AA6" s="94"/>
      <c r="AB6" s="94"/>
      <c r="AC6" s="94"/>
      <c r="AD6" s="94"/>
      <c r="AE6" s="94"/>
      <c r="AF6" s="94"/>
      <c r="AG6" s="94"/>
      <c r="AH6" s="94"/>
      <c r="AI6" s="94"/>
      <c r="AJ6" s="94"/>
      <c r="AK6" s="94"/>
      <c r="AL6" s="94"/>
      <c r="AM6" s="94"/>
      <c r="AN6" s="94"/>
    </row>
    <row r="7" spans="1:49" ht="16.899999999999999" customHeight="1" x14ac:dyDescent="0.2">
      <c r="A7" s="101"/>
      <c r="B7" s="447" t="s">
        <v>539</v>
      </c>
      <c r="C7" s="447"/>
      <c r="D7" s="447"/>
      <c r="E7" s="447"/>
      <c r="F7" s="447"/>
      <c r="G7" s="447"/>
      <c r="H7" s="447"/>
      <c r="I7" s="447"/>
      <c r="J7" s="447"/>
      <c r="K7" s="447"/>
      <c r="L7" s="447"/>
      <c r="M7" s="447"/>
      <c r="N7" s="447"/>
      <c r="O7" s="447"/>
      <c r="P7" s="447"/>
      <c r="Q7" s="447"/>
      <c r="R7" s="447"/>
      <c r="S7" s="447"/>
      <c r="T7" s="125"/>
      <c r="U7" s="125"/>
      <c r="V7" s="460" t="s">
        <v>543</v>
      </c>
      <c r="W7" s="460"/>
      <c r="X7" s="460"/>
      <c r="Y7" s="460"/>
      <c r="Z7" s="460"/>
      <c r="AA7" s="460"/>
      <c r="AB7" s="460"/>
      <c r="AC7" s="460"/>
      <c r="AD7" s="460"/>
      <c r="AE7" s="460"/>
      <c r="AF7" s="460"/>
      <c r="AG7" s="460"/>
      <c r="AH7" s="460"/>
      <c r="AI7" s="460"/>
      <c r="AJ7" s="460"/>
      <c r="AK7" s="460"/>
      <c r="AL7" s="460"/>
      <c r="AM7" s="460"/>
      <c r="AN7" s="102"/>
      <c r="AP7" s="456"/>
      <c r="AQ7" s="456"/>
      <c r="AR7" s="456"/>
      <c r="AS7" s="456"/>
      <c r="AT7" s="456"/>
      <c r="AU7" s="357"/>
      <c r="AV7" s="357"/>
      <c r="AW7" s="357"/>
    </row>
    <row r="8" spans="1:49" ht="16.899999999999999" customHeight="1" x14ac:dyDescent="0.2">
      <c r="A8" s="101"/>
      <c r="B8" s="447"/>
      <c r="C8" s="447"/>
      <c r="D8" s="447"/>
      <c r="E8" s="447"/>
      <c r="F8" s="447"/>
      <c r="G8" s="447"/>
      <c r="H8" s="447"/>
      <c r="I8" s="447"/>
      <c r="J8" s="447"/>
      <c r="K8" s="447"/>
      <c r="L8" s="447"/>
      <c r="M8" s="447"/>
      <c r="N8" s="447"/>
      <c r="O8" s="447"/>
      <c r="P8" s="447"/>
      <c r="Q8" s="447"/>
      <c r="R8" s="447"/>
      <c r="S8" s="447"/>
      <c r="T8" s="126"/>
      <c r="U8" s="126"/>
      <c r="V8" s="460"/>
      <c r="W8" s="460"/>
      <c r="X8" s="460"/>
      <c r="Y8" s="460"/>
      <c r="Z8" s="460"/>
      <c r="AA8" s="460"/>
      <c r="AB8" s="460"/>
      <c r="AC8" s="460"/>
      <c r="AD8" s="460"/>
      <c r="AE8" s="460"/>
      <c r="AF8" s="460"/>
      <c r="AG8" s="460"/>
      <c r="AH8" s="460"/>
      <c r="AI8" s="460"/>
      <c r="AJ8" s="460"/>
      <c r="AK8" s="460"/>
      <c r="AL8" s="460"/>
      <c r="AM8" s="460"/>
      <c r="AN8" s="102"/>
      <c r="AP8" s="456"/>
      <c r="AQ8" s="456"/>
      <c r="AR8" s="456"/>
      <c r="AS8" s="456"/>
      <c r="AT8" s="456"/>
      <c r="AU8" s="358"/>
      <c r="AV8" s="358"/>
      <c r="AW8" s="360"/>
    </row>
    <row r="9" spans="1:49" ht="16.899999999999999" customHeight="1" x14ac:dyDescent="0.2">
      <c r="A9" s="103"/>
      <c r="B9" s="447"/>
      <c r="C9" s="447"/>
      <c r="D9" s="447"/>
      <c r="E9" s="447"/>
      <c r="F9" s="447"/>
      <c r="G9" s="447"/>
      <c r="H9" s="447"/>
      <c r="I9" s="447"/>
      <c r="J9" s="447"/>
      <c r="K9" s="447"/>
      <c r="L9" s="447"/>
      <c r="M9" s="447"/>
      <c r="N9" s="447"/>
      <c r="O9" s="447"/>
      <c r="P9" s="447"/>
      <c r="Q9" s="447"/>
      <c r="R9" s="447"/>
      <c r="S9" s="447"/>
      <c r="T9" s="121"/>
      <c r="U9" s="121"/>
      <c r="V9" s="460"/>
      <c r="W9" s="460"/>
      <c r="X9" s="460"/>
      <c r="Y9" s="460"/>
      <c r="Z9" s="460"/>
      <c r="AA9" s="460"/>
      <c r="AB9" s="460"/>
      <c r="AC9" s="460"/>
      <c r="AD9" s="460"/>
      <c r="AE9" s="460"/>
      <c r="AF9" s="460"/>
      <c r="AG9" s="460"/>
      <c r="AH9" s="460"/>
      <c r="AI9" s="460"/>
      <c r="AJ9" s="460"/>
      <c r="AK9" s="460"/>
      <c r="AL9" s="460"/>
      <c r="AM9" s="460"/>
      <c r="AN9" s="104"/>
      <c r="AP9" s="456"/>
      <c r="AQ9" s="456"/>
      <c r="AR9" s="456"/>
      <c r="AS9" s="456"/>
      <c r="AT9" s="456"/>
      <c r="AU9" s="357"/>
      <c r="AV9" s="357"/>
      <c r="AW9" s="357"/>
    </row>
    <row r="10" spans="1:49" ht="16.899999999999999" customHeight="1" x14ac:dyDescent="0.2">
      <c r="A10" s="103"/>
      <c r="B10" s="447"/>
      <c r="C10" s="447"/>
      <c r="D10" s="447"/>
      <c r="E10" s="447"/>
      <c r="F10" s="447"/>
      <c r="G10" s="447"/>
      <c r="H10" s="447"/>
      <c r="I10" s="447"/>
      <c r="J10" s="447"/>
      <c r="K10" s="447"/>
      <c r="L10" s="447"/>
      <c r="M10" s="447"/>
      <c r="N10" s="447"/>
      <c r="O10" s="447"/>
      <c r="P10" s="447"/>
      <c r="Q10" s="447"/>
      <c r="R10" s="447"/>
      <c r="S10" s="447"/>
      <c r="T10" s="121"/>
      <c r="U10" s="121"/>
      <c r="V10" s="460"/>
      <c r="W10" s="460"/>
      <c r="X10" s="460"/>
      <c r="Y10" s="460"/>
      <c r="Z10" s="460"/>
      <c r="AA10" s="460"/>
      <c r="AB10" s="460"/>
      <c r="AC10" s="460"/>
      <c r="AD10" s="460"/>
      <c r="AE10" s="460"/>
      <c r="AF10" s="460"/>
      <c r="AG10" s="460"/>
      <c r="AH10" s="460"/>
      <c r="AI10" s="460"/>
      <c r="AJ10" s="460"/>
      <c r="AK10" s="460"/>
      <c r="AL10" s="460"/>
      <c r="AM10" s="460"/>
      <c r="AN10" s="104"/>
      <c r="AP10" s="456"/>
      <c r="AQ10" s="456"/>
      <c r="AR10" s="456"/>
      <c r="AS10" s="456"/>
      <c r="AT10" s="456"/>
      <c r="AU10" s="358"/>
      <c r="AV10" s="358"/>
      <c r="AW10" s="360"/>
    </row>
    <row r="11" spans="1:49" ht="16.899999999999999" customHeight="1" x14ac:dyDescent="0.2">
      <c r="A11" s="103"/>
      <c r="B11" s="447"/>
      <c r="C11" s="447"/>
      <c r="D11" s="447"/>
      <c r="E11" s="447"/>
      <c r="F11" s="447"/>
      <c r="G11" s="447"/>
      <c r="H11" s="447"/>
      <c r="I11" s="447"/>
      <c r="J11" s="447"/>
      <c r="K11" s="447"/>
      <c r="L11" s="447"/>
      <c r="M11" s="447"/>
      <c r="N11" s="447"/>
      <c r="O11" s="447"/>
      <c r="P11" s="447"/>
      <c r="Q11" s="447"/>
      <c r="R11" s="447"/>
      <c r="S11" s="447"/>
      <c r="V11" s="460"/>
      <c r="W11" s="460"/>
      <c r="X11" s="460"/>
      <c r="Y11" s="460"/>
      <c r="Z11" s="460"/>
      <c r="AA11" s="460"/>
      <c r="AB11" s="460"/>
      <c r="AC11" s="460"/>
      <c r="AD11" s="460"/>
      <c r="AE11" s="460"/>
      <c r="AF11" s="460"/>
      <c r="AG11" s="460"/>
      <c r="AH11" s="460"/>
      <c r="AI11" s="460"/>
      <c r="AJ11" s="460"/>
      <c r="AK11" s="460"/>
      <c r="AL11" s="460"/>
      <c r="AM11" s="460"/>
      <c r="AN11" s="104"/>
      <c r="AP11" s="456"/>
      <c r="AQ11" s="456"/>
      <c r="AR11" s="456"/>
      <c r="AS11" s="456"/>
      <c r="AT11" s="456"/>
      <c r="AU11" s="357"/>
      <c r="AV11" s="357"/>
      <c r="AW11" s="357"/>
    </row>
    <row r="12" spans="1:49" ht="16.899999999999999" customHeight="1" x14ac:dyDescent="0.2">
      <c r="A12" s="103"/>
      <c r="B12" s="447"/>
      <c r="C12" s="447"/>
      <c r="D12" s="447"/>
      <c r="E12" s="447"/>
      <c r="F12" s="447"/>
      <c r="G12" s="447"/>
      <c r="H12" s="447"/>
      <c r="I12" s="447"/>
      <c r="J12" s="447"/>
      <c r="K12" s="447"/>
      <c r="L12" s="447"/>
      <c r="M12" s="447"/>
      <c r="N12" s="447"/>
      <c r="O12" s="447"/>
      <c r="P12" s="447"/>
      <c r="Q12" s="447"/>
      <c r="R12" s="447"/>
      <c r="S12" s="447"/>
      <c r="V12" s="460"/>
      <c r="W12" s="460"/>
      <c r="X12" s="460"/>
      <c r="Y12" s="460"/>
      <c r="Z12" s="460"/>
      <c r="AA12" s="460"/>
      <c r="AB12" s="460"/>
      <c r="AC12" s="460"/>
      <c r="AD12" s="460"/>
      <c r="AE12" s="460"/>
      <c r="AF12" s="460"/>
      <c r="AG12" s="460"/>
      <c r="AH12" s="460"/>
      <c r="AI12" s="460"/>
      <c r="AJ12" s="460"/>
      <c r="AK12" s="460"/>
      <c r="AL12" s="460"/>
      <c r="AM12" s="460"/>
      <c r="AN12" s="104"/>
      <c r="AP12" s="456"/>
      <c r="AQ12" s="456"/>
      <c r="AR12" s="456"/>
      <c r="AS12" s="456"/>
      <c r="AT12" s="456"/>
      <c r="AU12" s="358"/>
      <c r="AV12" s="358"/>
      <c r="AW12" s="360"/>
    </row>
    <row r="13" spans="1:49" ht="16.899999999999999" customHeight="1" x14ac:dyDescent="0.2">
      <c r="A13" s="103"/>
      <c r="B13" s="447"/>
      <c r="C13" s="447"/>
      <c r="D13" s="447"/>
      <c r="E13" s="447"/>
      <c r="F13" s="447"/>
      <c r="G13" s="447"/>
      <c r="H13" s="447"/>
      <c r="I13" s="447"/>
      <c r="J13" s="447"/>
      <c r="K13" s="447"/>
      <c r="L13" s="447"/>
      <c r="M13" s="447"/>
      <c r="N13" s="447"/>
      <c r="O13" s="447"/>
      <c r="P13" s="447"/>
      <c r="Q13" s="447"/>
      <c r="R13" s="447"/>
      <c r="S13" s="447"/>
      <c r="V13" s="460"/>
      <c r="W13" s="460"/>
      <c r="X13" s="460"/>
      <c r="Y13" s="460"/>
      <c r="Z13" s="460"/>
      <c r="AA13" s="460"/>
      <c r="AB13" s="460"/>
      <c r="AC13" s="460"/>
      <c r="AD13" s="460"/>
      <c r="AE13" s="460"/>
      <c r="AF13" s="460"/>
      <c r="AG13" s="460"/>
      <c r="AH13" s="460"/>
      <c r="AI13" s="460"/>
      <c r="AJ13" s="460"/>
      <c r="AK13" s="460"/>
      <c r="AL13" s="460"/>
      <c r="AM13" s="460"/>
      <c r="AN13" s="104"/>
    </row>
    <row r="14" spans="1:49" ht="11.25" hidden="1" customHeight="1" x14ac:dyDescent="0.2">
      <c r="A14" s="103"/>
      <c r="B14" s="447"/>
      <c r="C14" s="447"/>
      <c r="D14" s="447"/>
      <c r="E14" s="447"/>
      <c r="F14" s="447"/>
      <c r="G14" s="447"/>
      <c r="H14" s="447"/>
      <c r="I14" s="447"/>
      <c r="J14" s="447"/>
      <c r="K14" s="447"/>
      <c r="L14" s="447"/>
      <c r="M14" s="447"/>
      <c r="N14" s="447"/>
      <c r="O14" s="447"/>
      <c r="P14" s="447"/>
      <c r="Q14" s="447"/>
      <c r="R14" s="447"/>
      <c r="S14" s="447"/>
      <c r="V14" s="460"/>
      <c r="W14" s="460"/>
      <c r="X14" s="460"/>
      <c r="Y14" s="460"/>
      <c r="Z14" s="460"/>
      <c r="AA14" s="460"/>
      <c r="AB14" s="460"/>
      <c r="AC14" s="460"/>
      <c r="AD14" s="460"/>
      <c r="AE14" s="460"/>
      <c r="AF14" s="460"/>
      <c r="AG14" s="460"/>
      <c r="AH14" s="460"/>
      <c r="AI14" s="460"/>
      <c r="AJ14" s="460"/>
      <c r="AK14" s="460"/>
      <c r="AL14" s="460"/>
      <c r="AM14" s="460"/>
      <c r="AN14" s="104"/>
    </row>
    <row r="15" spans="1:49" ht="3.75" customHeight="1" x14ac:dyDescent="0.2">
      <c r="A15" s="92"/>
      <c r="B15" s="92"/>
      <c r="C15" s="92"/>
      <c r="D15" s="92"/>
      <c r="E15" s="92"/>
      <c r="F15" s="92"/>
      <c r="G15" s="92"/>
      <c r="H15" s="92"/>
      <c r="I15" s="92"/>
      <c r="J15" s="92"/>
      <c r="K15" s="92"/>
      <c r="L15" s="92"/>
      <c r="M15" s="92"/>
      <c r="N15" s="92"/>
      <c r="O15" s="92"/>
      <c r="P15" s="92"/>
      <c r="Q15" s="92"/>
      <c r="R15" s="92"/>
      <c r="S15" s="92"/>
      <c r="V15" s="94"/>
      <c r="W15" s="94"/>
      <c r="X15" s="94"/>
      <c r="Y15" s="94"/>
      <c r="Z15" s="94"/>
      <c r="AA15" s="94"/>
      <c r="AB15" s="94"/>
      <c r="AC15" s="94"/>
      <c r="AD15" s="94"/>
      <c r="AE15" s="94"/>
      <c r="AF15" s="94"/>
      <c r="AG15" s="94"/>
      <c r="AH15" s="94"/>
      <c r="AI15" s="94"/>
      <c r="AJ15" s="94"/>
      <c r="AK15" s="94"/>
      <c r="AL15" s="94"/>
      <c r="AM15" s="94"/>
      <c r="AN15" s="94"/>
    </row>
    <row r="16" spans="1:49" ht="18" customHeight="1" x14ac:dyDescent="0.2">
      <c r="A16" s="101"/>
      <c r="B16" s="445" t="s">
        <v>540</v>
      </c>
      <c r="C16" s="445"/>
      <c r="D16" s="445"/>
      <c r="E16" s="445"/>
      <c r="F16" s="445"/>
      <c r="G16" s="445"/>
      <c r="H16" s="445"/>
      <c r="I16" s="445"/>
      <c r="J16" s="445"/>
      <c r="K16" s="445"/>
      <c r="L16" s="445"/>
      <c r="M16" s="445"/>
      <c r="N16" s="445"/>
      <c r="O16" s="445"/>
      <c r="P16" s="445"/>
      <c r="Q16" s="445"/>
      <c r="R16" s="445"/>
      <c r="S16" s="445"/>
      <c r="V16" s="446" t="s">
        <v>545</v>
      </c>
      <c r="W16" s="446"/>
      <c r="X16" s="446"/>
      <c r="Y16" s="446"/>
      <c r="Z16" s="446"/>
      <c r="AA16" s="446"/>
      <c r="AB16" s="446"/>
      <c r="AC16" s="446"/>
      <c r="AD16" s="446"/>
      <c r="AE16" s="446"/>
      <c r="AF16" s="446"/>
      <c r="AG16" s="446"/>
      <c r="AH16" s="446"/>
      <c r="AI16" s="446"/>
      <c r="AJ16" s="446"/>
      <c r="AK16" s="446"/>
      <c r="AL16" s="446"/>
      <c r="AM16" s="446"/>
      <c r="AN16" s="102"/>
      <c r="AQ16" s="281"/>
    </row>
    <row r="17" spans="1:49" ht="3" customHeight="1" x14ac:dyDescent="0.2">
      <c r="A17" s="92"/>
      <c r="B17" s="92"/>
      <c r="C17" s="92"/>
      <c r="D17" s="92"/>
      <c r="E17" s="92"/>
      <c r="F17" s="92"/>
      <c r="G17" s="92"/>
      <c r="H17" s="92"/>
      <c r="I17" s="92"/>
      <c r="J17" s="92"/>
      <c r="K17" s="92"/>
      <c r="L17" s="92"/>
      <c r="M17" s="92"/>
      <c r="N17" s="92"/>
      <c r="O17" s="92"/>
      <c r="P17" s="92"/>
      <c r="Q17" s="92"/>
      <c r="R17" s="92"/>
      <c r="S17" s="92"/>
      <c r="V17" s="94"/>
      <c r="W17" s="94"/>
      <c r="X17" s="94"/>
      <c r="Y17" s="94"/>
      <c r="Z17" s="94"/>
      <c r="AA17" s="94"/>
      <c r="AB17" s="94"/>
      <c r="AC17" s="94"/>
      <c r="AD17" s="94"/>
      <c r="AE17" s="94"/>
      <c r="AF17" s="94"/>
      <c r="AG17" s="94"/>
      <c r="AH17" s="94"/>
      <c r="AI17" s="94"/>
      <c r="AJ17" s="94"/>
      <c r="AK17" s="94"/>
      <c r="AL17" s="94"/>
      <c r="AM17" s="94"/>
      <c r="AN17" s="94"/>
    </row>
    <row r="18" spans="1:49" ht="16.899999999999999" customHeight="1" x14ac:dyDescent="0.2">
      <c r="A18" s="101"/>
      <c r="B18" s="447" t="s">
        <v>541</v>
      </c>
      <c r="C18" s="447"/>
      <c r="D18" s="447"/>
      <c r="E18" s="447"/>
      <c r="F18" s="447"/>
      <c r="G18" s="447"/>
      <c r="H18" s="447"/>
      <c r="I18" s="447"/>
      <c r="J18" s="447"/>
      <c r="K18" s="447"/>
      <c r="L18" s="447"/>
      <c r="M18" s="447"/>
      <c r="N18" s="447"/>
      <c r="O18" s="447"/>
      <c r="P18" s="447"/>
      <c r="Q18" s="447"/>
      <c r="R18" s="447"/>
      <c r="S18" s="447"/>
      <c r="T18" s="122"/>
      <c r="U18" s="122"/>
      <c r="V18" s="457" t="s">
        <v>544</v>
      </c>
      <c r="W18" s="457"/>
      <c r="X18" s="457"/>
      <c r="Y18" s="457"/>
      <c r="Z18" s="457"/>
      <c r="AA18" s="457"/>
      <c r="AB18" s="457"/>
      <c r="AC18" s="457"/>
      <c r="AD18" s="457"/>
      <c r="AE18" s="457"/>
      <c r="AF18" s="457"/>
      <c r="AG18" s="457"/>
      <c r="AH18" s="457"/>
      <c r="AI18" s="457"/>
      <c r="AJ18" s="457"/>
      <c r="AK18" s="457"/>
      <c r="AL18" s="457"/>
      <c r="AM18" s="457"/>
      <c r="AN18" s="102"/>
      <c r="AP18" s="456"/>
      <c r="AQ18" s="456"/>
      <c r="AR18" s="456"/>
      <c r="AS18" s="456"/>
      <c r="AT18" s="456"/>
      <c r="AU18" s="357"/>
      <c r="AV18" s="357"/>
      <c r="AW18" s="357"/>
    </row>
    <row r="19" spans="1:49" ht="16.899999999999999" customHeight="1" x14ac:dyDescent="0.2">
      <c r="A19" s="101"/>
      <c r="B19" s="447"/>
      <c r="C19" s="447"/>
      <c r="D19" s="447"/>
      <c r="E19" s="447"/>
      <c r="F19" s="447"/>
      <c r="G19" s="447"/>
      <c r="H19" s="447"/>
      <c r="I19" s="447"/>
      <c r="J19" s="447"/>
      <c r="K19" s="447"/>
      <c r="L19" s="447"/>
      <c r="M19" s="447"/>
      <c r="N19" s="447"/>
      <c r="O19" s="447"/>
      <c r="P19" s="447"/>
      <c r="Q19" s="447"/>
      <c r="R19" s="447"/>
      <c r="S19" s="447"/>
      <c r="T19" s="120"/>
      <c r="U19" s="120"/>
      <c r="V19" s="457"/>
      <c r="W19" s="457"/>
      <c r="X19" s="457"/>
      <c r="Y19" s="457"/>
      <c r="Z19" s="457"/>
      <c r="AA19" s="457"/>
      <c r="AB19" s="457"/>
      <c r="AC19" s="457"/>
      <c r="AD19" s="457"/>
      <c r="AE19" s="457"/>
      <c r="AF19" s="457"/>
      <c r="AG19" s="457"/>
      <c r="AH19" s="457"/>
      <c r="AI19" s="457"/>
      <c r="AJ19" s="457"/>
      <c r="AK19" s="457"/>
      <c r="AL19" s="457"/>
      <c r="AM19" s="457"/>
      <c r="AN19" s="102"/>
      <c r="AP19" s="456"/>
      <c r="AQ19" s="456"/>
      <c r="AR19" s="456"/>
      <c r="AS19" s="456"/>
      <c r="AT19" s="456"/>
      <c r="AU19" s="359"/>
      <c r="AV19" s="359"/>
      <c r="AW19" s="360"/>
    </row>
    <row r="20" spans="1:49" ht="16.899999999999999" customHeight="1" x14ac:dyDescent="0.2">
      <c r="A20" s="101"/>
      <c r="B20" s="447"/>
      <c r="C20" s="447"/>
      <c r="D20" s="447"/>
      <c r="E20" s="447"/>
      <c r="F20" s="447"/>
      <c r="G20" s="447"/>
      <c r="H20" s="447"/>
      <c r="I20" s="447"/>
      <c r="J20" s="447"/>
      <c r="K20" s="447"/>
      <c r="L20" s="447"/>
      <c r="M20" s="447"/>
      <c r="N20" s="447"/>
      <c r="O20" s="447"/>
      <c r="P20" s="447"/>
      <c r="Q20" s="447"/>
      <c r="R20" s="447"/>
      <c r="S20" s="447"/>
      <c r="T20" s="120"/>
      <c r="U20" s="120"/>
      <c r="V20" s="457"/>
      <c r="W20" s="457"/>
      <c r="X20" s="457"/>
      <c r="Y20" s="457"/>
      <c r="Z20" s="457"/>
      <c r="AA20" s="457"/>
      <c r="AB20" s="457"/>
      <c r="AC20" s="457"/>
      <c r="AD20" s="457"/>
      <c r="AE20" s="457"/>
      <c r="AF20" s="457"/>
      <c r="AG20" s="457"/>
      <c r="AH20" s="457"/>
      <c r="AI20" s="457"/>
      <c r="AJ20" s="457"/>
      <c r="AK20" s="457"/>
      <c r="AL20" s="457"/>
      <c r="AM20" s="457"/>
      <c r="AN20" s="102"/>
      <c r="AP20" s="456"/>
      <c r="AQ20" s="456"/>
      <c r="AR20" s="456"/>
      <c r="AS20" s="456"/>
      <c r="AT20" s="456"/>
      <c r="AU20" s="357"/>
      <c r="AV20" s="357"/>
      <c r="AW20" s="357"/>
    </row>
    <row r="21" spans="1:49" ht="16.899999999999999" customHeight="1" x14ac:dyDescent="0.2">
      <c r="A21" s="101"/>
      <c r="B21" s="447"/>
      <c r="C21" s="447"/>
      <c r="D21" s="447"/>
      <c r="E21" s="447"/>
      <c r="F21" s="447"/>
      <c r="G21" s="447"/>
      <c r="H21" s="447"/>
      <c r="I21" s="447"/>
      <c r="J21" s="447"/>
      <c r="K21" s="447"/>
      <c r="L21" s="447"/>
      <c r="M21" s="447"/>
      <c r="N21" s="447"/>
      <c r="O21" s="447"/>
      <c r="P21" s="447"/>
      <c r="Q21" s="447"/>
      <c r="R21" s="447"/>
      <c r="S21" s="447"/>
      <c r="T21" s="120"/>
      <c r="U21" s="120"/>
      <c r="V21" s="457"/>
      <c r="W21" s="457"/>
      <c r="X21" s="457"/>
      <c r="Y21" s="457"/>
      <c r="Z21" s="457"/>
      <c r="AA21" s="457"/>
      <c r="AB21" s="457"/>
      <c r="AC21" s="457"/>
      <c r="AD21" s="457"/>
      <c r="AE21" s="457"/>
      <c r="AF21" s="457"/>
      <c r="AG21" s="457"/>
      <c r="AH21" s="457"/>
      <c r="AI21" s="457"/>
      <c r="AJ21" s="457"/>
      <c r="AK21" s="457"/>
      <c r="AL21" s="457"/>
      <c r="AM21" s="457"/>
      <c r="AN21" s="102"/>
      <c r="AP21" s="456"/>
      <c r="AQ21" s="456"/>
      <c r="AR21" s="456"/>
      <c r="AS21" s="456"/>
      <c r="AT21" s="456"/>
      <c r="AU21" s="359"/>
      <c r="AV21" s="359"/>
      <c r="AW21" s="360"/>
    </row>
    <row r="22" spans="1:49" ht="16.899999999999999" customHeight="1" x14ac:dyDescent="0.2">
      <c r="A22" s="103"/>
      <c r="B22" s="447"/>
      <c r="C22" s="447"/>
      <c r="D22" s="447"/>
      <c r="E22" s="447"/>
      <c r="F22" s="447"/>
      <c r="G22" s="447"/>
      <c r="H22" s="447"/>
      <c r="I22" s="447"/>
      <c r="J22" s="447"/>
      <c r="K22" s="447"/>
      <c r="L22" s="447"/>
      <c r="M22" s="447"/>
      <c r="N22" s="447"/>
      <c r="O22" s="447"/>
      <c r="P22" s="447"/>
      <c r="Q22" s="447"/>
      <c r="R22" s="447"/>
      <c r="S22" s="447"/>
      <c r="T22" s="300"/>
      <c r="U22" s="300"/>
      <c r="V22" s="457"/>
      <c r="W22" s="457"/>
      <c r="X22" s="457"/>
      <c r="Y22" s="457"/>
      <c r="Z22" s="457"/>
      <c r="AA22" s="457"/>
      <c r="AB22" s="457"/>
      <c r="AC22" s="457"/>
      <c r="AD22" s="457"/>
      <c r="AE22" s="457"/>
      <c r="AF22" s="457"/>
      <c r="AG22" s="457"/>
      <c r="AH22" s="457"/>
      <c r="AI22" s="457"/>
      <c r="AJ22" s="457"/>
      <c r="AK22" s="457"/>
      <c r="AL22" s="457"/>
      <c r="AM22" s="457"/>
      <c r="AN22" s="104"/>
      <c r="AP22" s="456"/>
      <c r="AQ22" s="456"/>
      <c r="AR22" s="456"/>
      <c r="AS22" s="456"/>
      <c r="AT22" s="456"/>
      <c r="AU22" s="357"/>
      <c r="AV22" s="357"/>
      <c r="AW22" s="357"/>
    </row>
    <row r="23" spans="1:49" ht="16.899999999999999" customHeight="1" x14ac:dyDescent="0.2">
      <c r="A23" s="103"/>
      <c r="B23" s="447"/>
      <c r="C23" s="447"/>
      <c r="D23" s="447"/>
      <c r="E23" s="447"/>
      <c r="F23" s="447"/>
      <c r="G23" s="447"/>
      <c r="H23" s="447"/>
      <c r="I23" s="447"/>
      <c r="J23" s="447"/>
      <c r="K23" s="447"/>
      <c r="L23" s="447"/>
      <c r="M23" s="447"/>
      <c r="N23" s="447"/>
      <c r="O23" s="447"/>
      <c r="P23" s="447"/>
      <c r="Q23" s="447"/>
      <c r="R23" s="447"/>
      <c r="S23" s="447"/>
      <c r="T23" s="300"/>
      <c r="U23" s="300"/>
      <c r="V23" s="457"/>
      <c r="W23" s="457"/>
      <c r="X23" s="457"/>
      <c r="Y23" s="457"/>
      <c r="Z23" s="457"/>
      <c r="AA23" s="457"/>
      <c r="AB23" s="457"/>
      <c r="AC23" s="457"/>
      <c r="AD23" s="457"/>
      <c r="AE23" s="457"/>
      <c r="AF23" s="457"/>
      <c r="AG23" s="457"/>
      <c r="AH23" s="457"/>
      <c r="AI23" s="457"/>
      <c r="AJ23" s="457"/>
      <c r="AK23" s="457"/>
      <c r="AL23" s="457"/>
      <c r="AM23" s="457"/>
      <c r="AN23" s="104"/>
      <c r="AP23" s="456"/>
      <c r="AQ23" s="456"/>
      <c r="AR23" s="456"/>
      <c r="AS23" s="456"/>
      <c r="AT23" s="456"/>
      <c r="AU23" s="358"/>
      <c r="AV23" s="358"/>
      <c r="AW23" s="360"/>
    </row>
    <row r="24" spans="1:49" ht="16.899999999999999" customHeight="1" x14ac:dyDescent="0.2">
      <c r="A24" s="103"/>
      <c r="B24" s="447"/>
      <c r="C24" s="447"/>
      <c r="D24" s="447"/>
      <c r="E24" s="447"/>
      <c r="F24" s="447"/>
      <c r="G24" s="447"/>
      <c r="H24" s="447"/>
      <c r="I24" s="447"/>
      <c r="J24" s="447"/>
      <c r="K24" s="447"/>
      <c r="L24" s="447"/>
      <c r="M24" s="447"/>
      <c r="N24" s="447"/>
      <c r="O24" s="447"/>
      <c r="P24" s="447"/>
      <c r="Q24" s="447"/>
      <c r="R24" s="447"/>
      <c r="S24" s="447"/>
      <c r="T24" s="20"/>
      <c r="U24" s="20"/>
      <c r="V24" s="457"/>
      <c r="W24" s="457"/>
      <c r="X24" s="457"/>
      <c r="Y24" s="457"/>
      <c r="Z24" s="457"/>
      <c r="AA24" s="457"/>
      <c r="AB24" s="457"/>
      <c r="AC24" s="457"/>
      <c r="AD24" s="457"/>
      <c r="AE24" s="457"/>
      <c r="AF24" s="457"/>
      <c r="AG24" s="457"/>
      <c r="AH24" s="457"/>
      <c r="AI24" s="457"/>
      <c r="AJ24" s="457"/>
      <c r="AK24" s="457"/>
      <c r="AL24" s="457"/>
      <c r="AM24" s="457"/>
      <c r="AN24" s="104"/>
    </row>
    <row r="25" spans="1:49" ht="4.5" customHeight="1" x14ac:dyDescent="0.2">
      <c r="A25" s="92"/>
      <c r="B25" s="92"/>
      <c r="C25" s="92"/>
      <c r="D25" s="92"/>
      <c r="E25" s="92"/>
      <c r="F25" s="92"/>
      <c r="G25" s="92"/>
      <c r="H25" s="92"/>
      <c r="I25" s="92"/>
      <c r="J25" s="92"/>
      <c r="K25" s="92"/>
      <c r="L25" s="92"/>
      <c r="M25" s="92"/>
      <c r="N25" s="92"/>
      <c r="O25" s="92"/>
      <c r="P25" s="92"/>
      <c r="Q25" s="92"/>
      <c r="R25" s="92"/>
      <c r="S25" s="92"/>
      <c r="V25" s="94"/>
      <c r="W25" s="94"/>
      <c r="X25" s="94"/>
      <c r="Y25" s="94"/>
      <c r="Z25" s="94"/>
      <c r="AA25" s="94"/>
      <c r="AB25" s="94"/>
      <c r="AC25" s="94"/>
      <c r="AD25" s="94"/>
      <c r="AE25" s="94"/>
      <c r="AF25" s="94"/>
      <c r="AG25" s="94"/>
      <c r="AH25" s="94"/>
      <c r="AI25" s="94"/>
      <c r="AJ25" s="94"/>
      <c r="AK25" s="94"/>
      <c r="AL25" s="94"/>
      <c r="AM25" s="94"/>
      <c r="AN25" s="94"/>
    </row>
    <row r="26" spans="1:49" ht="24" customHeight="1" x14ac:dyDescent="0.2">
      <c r="A26" s="101"/>
      <c r="B26" s="445" t="s">
        <v>366</v>
      </c>
      <c r="C26" s="445"/>
      <c r="D26" s="445"/>
      <c r="E26" s="445"/>
      <c r="F26" s="445"/>
      <c r="G26" s="445"/>
      <c r="H26" s="445"/>
      <c r="I26" s="445"/>
      <c r="J26" s="445"/>
      <c r="K26" s="445"/>
      <c r="L26" s="445"/>
      <c r="M26" s="445"/>
      <c r="N26" s="445"/>
      <c r="O26" s="445"/>
      <c r="P26" s="445"/>
      <c r="Q26" s="445"/>
      <c r="R26" s="445"/>
      <c r="S26" s="445"/>
      <c r="V26" s="459" t="s">
        <v>365</v>
      </c>
      <c r="W26" s="459"/>
      <c r="X26" s="459"/>
      <c r="Y26" s="459"/>
      <c r="Z26" s="459"/>
      <c r="AA26" s="459"/>
      <c r="AB26" s="459"/>
      <c r="AC26" s="459"/>
      <c r="AD26" s="459"/>
      <c r="AE26" s="459"/>
      <c r="AF26" s="459"/>
      <c r="AG26" s="459"/>
      <c r="AH26" s="459"/>
      <c r="AI26" s="459"/>
      <c r="AJ26" s="459"/>
      <c r="AK26" s="459"/>
      <c r="AL26" s="459"/>
      <c r="AM26" s="459"/>
      <c r="AN26" s="102"/>
    </row>
    <row r="27" spans="1:49" ht="4.5" customHeight="1" x14ac:dyDescent="0.2">
      <c r="A27" s="92"/>
      <c r="B27" s="92"/>
      <c r="C27" s="92"/>
      <c r="D27" s="92"/>
      <c r="E27" s="92"/>
      <c r="F27" s="92"/>
      <c r="G27" s="92"/>
      <c r="H27" s="92"/>
      <c r="I27" s="92"/>
      <c r="J27" s="92"/>
      <c r="K27" s="92"/>
      <c r="L27" s="92"/>
      <c r="M27" s="92"/>
      <c r="N27" s="92"/>
      <c r="O27" s="92"/>
      <c r="P27" s="92"/>
      <c r="Q27" s="92"/>
      <c r="R27" s="92"/>
      <c r="S27" s="92"/>
      <c r="V27" s="94"/>
      <c r="W27" s="94"/>
      <c r="X27" s="94"/>
      <c r="Y27" s="94"/>
      <c r="Z27" s="94"/>
      <c r="AA27" s="94"/>
      <c r="AB27" s="94"/>
      <c r="AC27" s="94"/>
      <c r="AD27" s="94"/>
      <c r="AE27" s="94"/>
      <c r="AF27" s="94"/>
      <c r="AG27" s="94"/>
      <c r="AH27" s="94"/>
      <c r="AI27" s="94"/>
      <c r="AJ27" s="94"/>
      <c r="AK27" s="94"/>
      <c r="AL27" s="94"/>
      <c r="AM27" s="94"/>
      <c r="AN27" s="94"/>
    </row>
    <row r="28" spans="1:49" ht="16.899999999999999" customHeight="1" x14ac:dyDescent="0.2">
      <c r="A28" s="101"/>
      <c r="B28" s="447" t="s">
        <v>542</v>
      </c>
      <c r="C28" s="447"/>
      <c r="D28" s="447"/>
      <c r="E28" s="447"/>
      <c r="F28" s="447"/>
      <c r="G28" s="447"/>
      <c r="H28" s="447"/>
      <c r="I28" s="447"/>
      <c r="J28" s="447"/>
      <c r="K28" s="447"/>
      <c r="L28" s="447"/>
      <c r="M28" s="447"/>
      <c r="N28" s="447"/>
      <c r="O28" s="447"/>
      <c r="P28" s="447"/>
      <c r="Q28" s="447"/>
      <c r="R28" s="447"/>
      <c r="S28" s="447"/>
      <c r="T28" s="122"/>
      <c r="U28" s="122"/>
      <c r="V28" s="457" t="s">
        <v>547</v>
      </c>
      <c r="W28" s="457"/>
      <c r="X28" s="457"/>
      <c r="Y28" s="457"/>
      <c r="Z28" s="457"/>
      <c r="AA28" s="457"/>
      <c r="AB28" s="457"/>
      <c r="AC28" s="457"/>
      <c r="AD28" s="457"/>
      <c r="AE28" s="457"/>
      <c r="AF28" s="457"/>
      <c r="AG28" s="457"/>
      <c r="AH28" s="457"/>
      <c r="AI28" s="457"/>
      <c r="AJ28" s="457"/>
      <c r="AK28" s="457"/>
      <c r="AL28" s="457"/>
      <c r="AM28" s="457"/>
      <c r="AN28" s="102"/>
    </row>
    <row r="29" spans="1:49" ht="16.899999999999999" customHeight="1" x14ac:dyDescent="0.2">
      <c r="A29" s="101"/>
      <c r="B29" s="447"/>
      <c r="C29" s="447"/>
      <c r="D29" s="447"/>
      <c r="E29" s="447"/>
      <c r="F29" s="447"/>
      <c r="G29" s="447"/>
      <c r="H29" s="447"/>
      <c r="I29" s="447"/>
      <c r="J29" s="447"/>
      <c r="K29" s="447"/>
      <c r="L29" s="447"/>
      <c r="M29" s="447"/>
      <c r="N29" s="447"/>
      <c r="O29" s="447"/>
      <c r="P29" s="447"/>
      <c r="Q29" s="447"/>
      <c r="R29" s="447"/>
      <c r="S29" s="447"/>
      <c r="T29" s="120"/>
      <c r="U29" s="120"/>
      <c r="V29" s="457"/>
      <c r="W29" s="457"/>
      <c r="X29" s="457"/>
      <c r="Y29" s="457"/>
      <c r="Z29" s="457"/>
      <c r="AA29" s="457"/>
      <c r="AB29" s="457"/>
      <c r="AC29" s="457"/>
      <c r="AD29" s="457"/>
      <c r="AE29" s="457"/>
      <c r="AF29" s="457"/>
      <c r="AG29" s="457"/>
      <c r="AH29" s="457"/>
      <c r="AI29" s="457"/>
      <c r="AJ29" s="457"/>
      <c r="AK29" s="457"/>
      <c r="AL29" s="457"/>
      <c r="AM29" s="457"/>
      <c r="AN29" s="102"/>
      <c r="AT29" s="281"/>
    </row>
    <row r="30" spans="1:49" ht="16.899999999999999" customHeight="1" x14ac:dyDescent="0.2">
      <c r="A30" s="103"/>
      <c r="B30" s="447"/>
      <c r="C30" s="447"/>
      <c r="D30" s="447"/>
      <c r="E30" s="447"/>
      <c r="F30" s="447"/>
      <c r="G30" s="447"/>
      <c r="H30" s="447"/>
      <c r="I30" s="447"/>
      <c r="J30" s="447"/>
      <c r="K30" s="447"/>
      <c r="L30" s="447"/>
      <c r="M30" s="447"/>
      <c r="N30" s="447"/>
      <c r="O30" s="447"/>
      <c r="P30" s="447"/>
      <c r="Q30" s="447"/>
      <c r="R30" s="447"/>
      <c r="S30" s="447"/>
      <c r="T30" s="300"/>
      <c r="U30" s="300"/>
      <c r="V30" s="457"/>
      <c r="W30" s="457"/>
      <c r="X30" s="457"/>
      <c r="Y30" s="457"/>
      <c r="Z30" s="457"/>
      <c r="AA30" s="457"/>
      <c r="AB30" s="457"/>
      <c r="AC30" s="457"/>
      <c r="AD30" s="457"/>
      <c r="AE30" s="457"/>
      <c r="AF30" s="457"/>
      <c r="AG30" s="457"/>
      <c r="AH30" s="457"/>
      <c r="AI30" s="457"/>
      <c r="AJ30" s="457"/>
      <c r="AK30" s="457"/>
      <c r="AL30" s="457"/>
      <c r="AM30" s="457"/>
      <c r="AN30" s="104"/>
    </row>
    <row r="31" spans="1:49" ht="16.899999999999999" customHeight="1" x14ac:dyDescent="0.2">
      <c r="A31" s="103"/>
      <c r="B31" s="447"/>
      <c r="C31" s="447"/>
      <c r="D31" s="447"/>
      <c r="E31" s="447"/>
      <c r="F31" s="447"/>
      <c r="G31" s="447"/>
      <c r="H31" s="447"/>
      <c r="I31" s="447"/>
      <c r="J31" s="447"/>
      <c r="K31" s="447"/>
      <c r="L31" s="447"/>
      <c r="M31" s="447"/>
      <c r="N31" s="447"/>
      <c r="O31" s="447"/>
      <c r="P31" s="447"/>
      <c r="Q31" s="447"/>
      <c r="R31" s="447"/>
      <c r="S31" s="447"/>
      <c r="T31" s="300"/>
      <c r="U31" s="300"/>
      <c r="V31" s="457"/>
      <c r="W31" s="457"/>
      <c r="X31" s="457"/>
      <c r="Y31" s="457"/>
      <c r="Z31" s="457"/>
      <c r="AA31" s="457"/>
      <c r="AB31" s="457"/>
      <c r="AC31" s="457"/>
      <c r="AD31" s="457"/>
      <c r="AE31" s="457"/>
      <c r="AF31" s="457"/>
      <c r="AG31" s="457"/>
      <c r="AH31" s="457"/>
      <c r="AI31" s="457"/>
      <c r="AJ31" s="457"/>
      <c r="AK31" s="457"/>
      <c r="AL31" s="457"/>
      <c r="AM31" s="457"/>
      <c r="AN31" s="104"/>
    </row>
    <row r="32" spans="1:49" ht="16.899999999999999" customHeight="1" x14ac:dyDescent="0.2">
      <c r="A32" s="103"/>
      <c r="B32" s="447"/>
      <c r="C32" s="447"/>
      <c r="D32" s="447"/>
      <c r="E32" s="447"/>
      <c r="F32" s="447"/>
      <c r="G32" s="447"/>
      <c r="H32" s="447"/>
      <c r="I32" s="447"/>
      <c r="J32" s="447"/>
      <c r="K32" s="447"/>
      <c r="L32" s="447"/>
      <c r="M32" s="447"/>
      <c r="N32" s="447"/>
      <c r="O32" s="447"/>
      <c r="P32" s="447"/>
      <c r="Q32" s="447"/>
      <c r="R32" s="447"/>
      <c r="S32" s="447"/>
      <c r="T32" s="300"/>
      <c r="U32" s="300"/>
      <c r="V32" s="457"/>
      <c r="W32" s="457"/>
      <c r="X32" s="457"/>
      <c r="Y32" s="457"/>
      <c r="Z32" s="457"/>
      <c r="AA32" s="457"/>
      <c r="AB32" s="457"/>
      <c r="AC32" s="457"/>
      <c r="AD32" s="457"/>
      <c r="AE32" s="457"/>
      <c r="AF32" s="457"/>
      <c r="AG32" s="457"/>
      <c r="AH32" s="457"/>
      <c r="AI32" s="457"/>
      <c r="AJ32" s="457"/>
      <c r="AK32" s="457"/>
      <c r="AL32" s="457"/>
      <c r="AM32" s="457"/>
      <c r="AN32" s="104"/>
      <c r="AR32" s="281"/>
    </row>
    <row r="33" spans="1:50" ht="16.899999999999999" customHeight="1" x14ac:dyDescent="0.2">
      <c r="A33" s="103"/>
      <c r="B33" s="447"/>
      <c r="C33" s="447"/>
      <c r="D33" s="447"/>
      <c r="E33" s="447"/>
      <c r="F33" s="447"/>
      <c r="G33" s="447"/>
      <c r="H33" s="447"/>
      <c r="I33" s="447"/>
      <c r="J33" s="447"/>
      <c r="K33" s="447"/>
      <c r="L33" s="447"/>
      <c r="M33" s="447"/>
      <c r="N33" s="447"/>
      <c r="O33" s="447"/>
      <c r="P33" s="447"/>
      <c r="Q33" s="447"/>
      <c r="R33" s="447"/>
      <c r="S33" s="447"/>
      <c r="T33" s="20"/>
      <c r="U33" s="20"/>
      <c r="V33" s="457"/>
      <c r="W33" s="457"/>
      <c r="X33" s="457"/>
      <c r="Y33" s="457"/>
      <c r="Z33" s="457"/>
      <c r="AA33" s="457"/>
      <c r="AB33" s="457"/>
      <c r="AC33" s="457"/>
      <c r="AD33" s="457"/>
      <c r="AE33" s="457"/>
      <c r="AF33" s="457"/>
      <c r="AG33" s="457"/>
      <c r="AH33" s="457"/>
      <c r="AI33" s="457"/>
      <c r="AJ33" s="457"/>
      <c r="AK33" s="457"/>
      <c r="AL33" s="457"/>
      <c r="AM33" s="457"/>
      <c r="AN33" s="104"/>
      <c r="AR33" s="281"/>
    </row>
    <row r="34" spans="1:50" ht="16.899999999999999" customHeight="1" x14ac:dyDescent="0.2">
      <c r="A34" s="103"/>
      <c r="B34" s="447"/>
      <c r="C34" s="447"/>
      <c r="D34" s="447"/>
      <c r="E34" s="447"/>
      <c r="F34" s="447"/>
      <c r="G34" s="447"/>
      <c r="H34" s="447"/>
      <c r="I34" s="447"/>
      <c r="J34" s="447"/>
      <c r="K34" s="447"/>
      <c r="L34" s="447"/>
      <c r="M34" s="447"/>
      <c r="N34" s="447"/>
      <c r="O34" s="447"/>
      <c r="P34" s="447"/>
      <c r="Q34" s="447"/>
      <c r="R34" s="447"/>
      <c r="S34" s="447"/>
      <c r="T34" s="20"/>
      <c r="U34" s="20"/>
      <c r="V34" s="457"/>
      <c r="W34" s="457"/>
      <c r="X34" s="457"/>
      <c r="Y34" s="457"/>
      <c r="Z34" s="457"/>
      <c r="AA34" s="457"/>
      <c r="AB34" s="457"/>
      <c r="AC34" s="457"/>
      <c r="AD34" s="457"/>
      <c r="AE34" s="457"/>
      <c r="AF34" s="457"/>
      <c r="AG34" s="457"/>
      <c r="AH34" s="457"/>
      <c r="AI34" s="457"/>
      <c r="AJ34" s="457"/>
      <c r="AK34" s="457"/>
      <c r="AL34" s="457"/>
      <c r="AM34" s="457"/>
      <c r="AN34" s="104"/>
      <c r="AR34" s="281"/>
    </row>
    <row r="35" spans="1:50" ht="16.899999999999999" customHeight="1" x14ac:dyDescent="0.2">
      <c r="A35" s="103"/>
      <c r="B35" s="447"/>
      <c r="C35" s="447"/>
      <c r="D35" s="447"/>
      <c r="E35" s="447"/>
      <c r="F35" s="447"/>
      <c r="G35" s="447"/>
      <c r="H35" s="447"/>
      <c r="I35" s="447"/>
      <c r="J35" s="447"/>
      <c r="K35" s="447"/>
      <c r="L35" s="447"/>
      <c r="M35" s="447"/>
      <c r="N35" s="447"/>
      <c r="O35" s="447"/>
      <c r="P35" s="447"/>
      <c r="Q35" s="447"/>
      <c r="R35" s="447"/>
      <c r="S35" s="447"/>
      <c r="T35" s="20"/>
      <c r="U35" s="20"/>
      <c r="V35" s="457"/>
      <c r="W35" s="457"/>
      <c r="X35" s="457"/>
      <c r="Y35" s="457"/>
      <c r="Z35" s="457"/>
      <c r="AA35" s="457"/>
      <c r="AB35" s="457"/>
      <c r="AC35" s="457"/>
      <c r="AD35" s="457"/>
      <c r="AE35" s="457"/>
      <c r="AF35" s="457"/>
      <c r="AG35" s="457"/>
      <c r="AH35" s="457"/>
      <c r="AI35" s="457"/>
      <c r="AJ35" s="457"/>
      <c r="AK35" s="457"/>
      <c r="AL35" s="457"/>
      <c r="AM35" s="457"/>
      <c r="AN35" s="104"/>
      <c r="AR35" s="281"/>
      <c r="AS35" s="281"/>
    </row>
    <row r="36" spans="1:50" ht="13.5" customHeight="1" x14ac:dyDescent="0.2">
      <c r="B36" s="447"/>
      <c r="C36" s="447"/>
      <c r="D36" s="447"/>
      <c r="E36" s="447"/>
      <c r="F36" s="447"/>
      <c r="G36" s="447"/>
      <c r="H36" s="447"/>
      <c r="I36" s="447"/>
      <c r="J36" s="447"/>
      <c r="K36" s="447"/>
      <c r="L36" s="447"/>
      <c r="M36" s="447"/>
      <c r="N36" s="447"/>
      <c r="O36" s="447"/>
      <c r="P36" s="447"/>
      <c r="Q36" s="447"/>
      <c r="R36" s="447"/>
      <c r="S36" s="447"/>
      <c r="T36" s="20"/>
      <c r="U36" s="20"/>
      <c r="V36" s="457"/>
      <c r="W36" s="457"/>
      <c r="X36" s="457"/>
      <c r="Y36" s="457"/>
      <c r="Z36" s="457"/>
      <c r="AA36" s="457"/>
      <c r="AB36" s="457"/>
      <c r="AC36" s="457"/>
      <c r="AD36" s="457"/>
      <c r="AE36" s="457"/>
      <c r="AF36" s="457"/>
      <c r="AG36" s="457"/>
      <c r="AH36" s="457"/>
      <c r="AI36" s="457"/>
      <c r="AJ36" s="457"/>
      <c r="AK36" s="457"/>
      <c r="AL36" s="457"/>
      <c r="AM36" s="457"/>
      <c r="AR36" s="281"/>
      <c r="AS36" s="281"/>
    </row>
    <row r="37" spans="1:50" ht="27" customHeight="1" x14ac:dyDescent="0.2">
      <c r="B37" s="283" t="s">
        <v>363</v>
      </c>
      <c r="C37" s="284"/>
      <c r="D37" s="284"/>
      <c r="E37" s="284"/>
      <c r="F37" s="284"/>
      <c r="G37" s="284"/>
      <c r="H37" s="284"/>
      <c r="I37" s="284"/>
      <c r="J37" s="284"/>
      <c r="K37" s="284"/>
      <c r="L37" s="284"/>
      <c r="M37" s="284"/>
      <c r="N37" s="284"/>
      <c r="O37" s="284"/>
      <c r="P37" s="284"/>
      <c r="Q37" s="284"/>
      <c r="R37" s="284"/>
      <c r="S37" s="284"/>
      <c r="T37" s="284"/>
      <c r="U37" s="284"/>
      <c r="V37" s="458" t="s">
        <v>364</v>
      </c>
      <c r="W37" s="458"/>
      <c r="X37" s="458"/>
      <c r="Y37" s="458"/>
      <c r="Z37" s="458"/>
      <c r="AA37" s="458"/>
      <c r="AB37" s="458"/>
      <c r="AC37" s="458"/>
      <c r="AD37" s="458"/>
      <c r="AE37" s="458"/>
      <c r="AF37" s="458"/>
      <c r="AG37" s="458"/>
      <c r="AH37" s="458"/>
      <c r="AI37" s="458"/>
      <c r="AJ37" s="458"/>
      <c r="AK37" s="458"/>
      <c r="AL37" s="458"/>
      <c r="AM37" s="458"/>
      <c r="AR37" s="281"/>
      <c r="AS37" s="281"/>
    </row>
    <row r="38" spans="1:50" x14ac:dyDescent="0.2">
      <c r="AR38" s="281"/>
    </row>
    <row r="39" spans="1:50" x14ac:dyDescent="0.2">
      <c r="AQ39" s="366" t="s">
        <v>513</v>
      </c>
    </row>
    <row r="40" spans="1:50" x14ac:dyDescent="0.2">
      <c r="AQ40" s="449" t="s">
        <v>448</v>
      </c>
      <c r="AR40" s="449"/>
      <c r="AS40" s="449"/>
      <c r="AT40" s="449"/>
      <c r="AU40" s="449"/>
      <c r="AV40" s="364" t="s">
        <v>466</v>
      </c>
      <c r="AW40" s="364" t="s">
        <v>470</v>
      </c>
      <c r="AX40" s="354" t="s">
        <v>426</v>
      </c>
    </row>
    <row r="41" spans="1:50" x14ac:dyDescent="0.2">
      <c r="AQ41" s="449"/>
      <c r="AR41" s="449"/>
      <c r="AS41" s="449"/>
      <c r="AT41" s="449"/>
      <c r="AU41" s="449"/>
      <c r="AV41" s="352">
        <f>'1'!$C$12</f>
        <v>2594855</v>
      </c>
      <c r="AW41" s="352">
        <f>'1'!$D$12</f>
        <v>2286524</v>
      </c>
      <c r="AX41" s="353">
        <f>AW41/AV41</f>
        <v>0.88117601946929602</v>
      </c>
    </row>
    <row r="42" spans="1:50" x14ac:dyDescent="0.2">
      <c r="AQ42" s="449" t="s">
        <v>449</v>
      </c>
      <c r="AR42" s="449"/>
      <c r="AS42" s="449"/>
      <c r="AT42" s="449"/>
      <c r="AU42" s="449"/>
      <c r="AV42" s="364" t="s">
        <v>472</v>
      </c>
      <c r="AW42" s="364" t="s">
        <v>471</v>
      </c>
      <c r="AX42" s="354" t="s">
        <v>426</v>
      </c>
    </row>
    <row r="43" spans="1:50" x14ac:dyDescent="0.2">
      <c r="AQ43" s="449"/>
      <c r="AR43" s="449"/>
      <c r="AS43" s="449"/>
      <c r="AT43" s="449"/>
      <c r="AU43" s="449"/>
      <c r="AV43" s="352">
        <f>'1'!$C$10</f>
        <v>1983523</v>
      </c>
      <c r="AW43" s="352">
        <f>'1'!$D$10</f>
        <v>1896004</v>
      </c>
      <c r="AX43" s="353">
        <f>AW43/AV43</f>
        <v>0.95587699260356451</v>
      </c>
    </row>
    <row r="44" spans="1:50" x14ac:dyDescent="0.2">
      <c r="AQ44" s="449" t="s">
        <v>450</v>
      </c>
      <c r="AR44" s="449"/>
      <c r="AS44" s="449"/>
      <c r="AT44" s="449"/>
      <c r="AU44" s="449"/>
      <c r="AV44" s="364" t="s">
        <v>474</v>
      </c>
      <c r="AW44" s="364" t="s">
        <v>473</v>
      </c>
      <c r="AX44" s="354" t="s">
        <v>426</v>
      </c>
    </row>
    <row r="45" spans="1:50" x14ac:dyDescent="0.2">
      <c r="AQ45" s="449"/>
      <c r="AR45" s="449"/>
      <c r="AS45" s="449"/>
      <c r="AT45" s="449"/>
      <c r="AU45" s="449"/>
      <c r="AV45" s="352">
        <f>'1'!$C$11</f>
        <v>611332</v>
      </c>
      <c r="AW45" s="352">
        <f>'1'!$D$11</f>
        <v>390520</v>
      </c>
      <c r="AX45" s="353">
        <f>AW45/AV45</f>
        <v>0.63880182944782871</v>
      </c>
    </row>
    <row r="46" spans="1:50" x14ac:dyDescent="0.2">
      <c r="AQ46" s="449" t="s">
        <v>451</v>
      </c>
      <c r="AR46" s="449"/>
      <c r="AS46" s="449"/>
      <c r="AT46" s="449"/>
      <c r="AU46" s="449"/>
      <c r="AV46" s="364" t="s">
        <v>476</v>
      </c>
      <c r="AW46" s="364" t="s">
        <v>475</v>
      </c>
      <c r="AX46" s="354" t="s">
        <v>426</v>
      </c>
    </row>
    <row r="47" spans="1:50" x14ac:dyDescent="0.2">
      <c r="AQ47" s="449"/>
      <c r="AR47" s="449"/>
      <c r="AS47" s="449"/>
      <c r="AT47" s="449"/>
      <c r="AU47" s="449"/>
      <c r="AV47" s="355">
        <f>'3'!$D$10</f>
        <v>909984</v>
      </c>
      <c r="AW47" s="355">
        <f>'3'!$B$10</f>
        <v>870472</v>
      </c>
      <c r="AX47" s="353">
        <f>AW47/AV47</f>
        <v>0.95657945634208952</v>
      </c>
    </row>
    <row r="48" spans="1:50" x14ac:dyDescent="0.2">
      <c r="AQ48" s="449" t="s">
        <v>452</v>
      </c>
      <c r="AR48" s="449"/>
      <c r="AS48" s="449"/>
      <c r="AT48" s="449"/>
      <c r="AU48" s="449"/>
      <c r="AV48" s="364" t="s">
        <v>477</v>
      </c>
      <c r="AW48" s="364" t="s">
        <v>455</v>
      </c>
      <c r="AX48" s="354" t="s">
        <v>426</v>
      </c>
    </row>
    <row r="49" spans="43:60" x14ac:dyDescent="0.2">
      <c r="AQ49" s="449"/>
      <c r="AR49" s="449"/>
      <c r="AS49" s="449"/>
      <c r="AT49" s="449"/>
      <c r="AU49" s="449"/>
      <c r="AV49" s="355">
        <f>'1'!$B$12</f>
        <v>3150920</v>
      </c>
      <c r="AW49" s="355">
        <f>'1'!$E$12</f>
        <v>2283539</v>
      </c>
      <c r="AX49" s="353">
        <f>(AV49-AW49)/AW49</f>
        <v>0.37984067712441083</v>
      </c>
    </row>
    <row r="50" spans="43:60" x14ac:dyDescent="0.2">
      <c r="AQ50" s="449" t="s">
        <v>453</v>
      </c>
      <c r="AR50" s="449"/>
      <c r="AS50" s="449"/>
      <c r="AT50" s="449"/>
      <c r="AU50" s="449"/>
      <c r="AV50" s="364" t="s">
        <v>455</v>
      </c>
      <c r="AW50" s="406" t="s">
        <v>425</v>
      </c>
      <c r="AX50" s="354" t="s">
        <v>426</v>
      </c>
    </row>
    <row r="51" spans="43:60" x14ac:dyDescent="0.2">
      <c r="AQ51" s="449"/>
      <c r="AR51" s="449"/>
      <c r="AS51" s="449"/>
      <c r="AT51" s="449"/>
      <c r="AU51" s="449"/>
      <c r="AV51" s="352">
        <f>'1'!$E$12</f>
        <v>2283539</v>
      </c>
      <c r="AW51" s="407">
        <v>2214505</v>
      </c>
      <c r="AX51" s="353">
        <f>(AV51-AW51)/AW51</f>
        <v>3.1173557973452306E-2</v>
      </c>
    </row>
    <row r="52" spans="43:60" x14ac:dyDescent="0.2">
      <c r="AQ52" s="366" t="s">
        <v>412</v>
      </c>
      <c r="AR52" s="366"/>
      <c r="AS52" s="366"/>
      <c r="AT52" s="366"/>
      <c r="AU52" s="366"/>
      <c r="AV52" s="366"/>
      <c r="AW52" s="366"/>
      <c r="AX52" s="366"/>
      <c r="AY52" s="366"/>
      <c r="AZ52" s="366"/>
      <c r="BA52" s="366"/>
      <c r="BB52" s="366"/>
      <c r="BC52" s="366"/>
      <c r="BD52" s="366"/>
      <c r="BE52" s="366"/>
      <c r="BF52" s="366"/>
      <c r="BG52" s="366"/>
      <c r="BH52" s="366"/>
    </row>
    <row r="53" spans="43:60" ht="12.75" customHeight="1" x14ac:dyDescent="0.2">
      <c r="AQ53" s="449" t="s">
        <v>454</v>
      </c>
      <c r="AR53" s="449"/>
      <c r="AS53" s="449"/>
      <c r="AT53" s="449"/>
      <c r="AU53" s="449"/>
      <c r="AV53" s="364" t="s">
        <v>455</v>
      </c>
      <c r="AW53" s="364" t="s">
        <v>456</v>
      </c>
      <c r="AX53" s="354" t="s">
        <v>426</v>
      </c>
    </row>
    <row r="54" spans="43:60" x14ac:dyDescent="0.2">
      <c r="AQ54" s="449"/>
      <c r="AR54" s="449"/>
      <c r="AS54" s="449"/>
      <c r="AT54" s="449"/>
      <c r="AU54" s="449"/>
      <c r="AV54" s="352">
        <f>'1'!E12</f>
        <v>2283539</v>
      </c>
      <c r="AW54" s="355">
        <f>'7'!$J$11</f>
        <v>2275206</v>
      </c>
      <c r="AX54" s="353">
        <f>AW54/AV54</f>
        <v>0.99635083963969961</v>
      </c>
    </row>
    <row r="55" spans="43:60" ht="12.75" customHeight="1" x14ac:dyDescent="0.2">
      <c r="AQ55" s="449" t="s">
        <v>457</v>
      </c>
      <c r="AR55" s="449"/>
      <c r="AS55" s="449"/>
      <c r="AT55" s="449"/>
      <c r="AU55" s="449"/>
      <c r="AV55" s="354" t="s">
        <v>456</v>
      </c>
      <c r="AW55" s="402" t="s">
        <v>425</v>
      </c>
      <c r="AX55" s="354" t="s">
        <v>426</v>
      </c>
    </row>
    <row r="56" spans="43:60" x14ac:dyDescent="0.2">
      <c r="AQ56" s="449"/>
      <c r="AR56" s="449"/>
      <c r="AS56" s="449"/>
      <c r="AT56" s="449"/>
      <c r="AU56" s="449"/>
      <c r="AV56" s="355">
        <f>'7'!$J$11</f>
        <v>2275206</v>
      </c>
      <c r="AW56" s="403">
        <v>2209024</v>
      </c>
      <c r="AX56" s="353">
        <f>(AV56-AW56)/AW56</f>
        <v>2.995983746668212E-2</v>
      </c>
    </row>
    <row r="57" spans="43:60" ht="12.75" customHeight="1" x14ac:dyDescent="0.2">
      <c r="AQ57" s="449" t="s">
        <v>458</v>
      </c>
      <c r="AR57" s="449"/>
      <c r="AS57" s="449"/>
      <c r="AT57" s="449"/>
      <c r="AU57" s="449"/>
      <c r="AV57" s="354" t="s">
        <v>456</v>
      </c>
      <c r="AW57" s="364" t="s">
        <v>459</v>
      </c>
      <c r="AX57" s="354" t="s">
        <v>426</v>
      </c>
    </row>
    <row r="58" spans="43:60" x14ac:dyDescent="0.2">
      <c r="AQ58" s="449"/>
      <c r="AR58" s="449"/>
      <c r="AS58" s="449"/>
      <c r="AT58" s="449"/>
      <c r="AU58" s="449"/>
      <c r="AV58" s="355">
        <f>'7'!$J$11</f>
        <v>2275206</v>
      </c>
      <c r="AW58" s="355">
        <f>'7'!B11</f>
        <v>1890378</v>
      </c>
      <c r="AX58" s="353">
        <f>AW58/AV58</f>
        <v>0.83086015068525665</v>
      </c>
    </row>
    <row r="59" spans="43:60" ht="12.75" customHeight="1" x14ac:dyDescent="0.2">
      <c r="AQ59" s="449" t="s">
        <v>461</v>
      </c>
      <c r="AR59" s="449"/>
      <c r="AS59" s="449"/>
      <c r="AT59" s="449"/>
      <c r="AU59" s="449"/>
      <c r="AV59" s="354" t="s">
        <v>456</v>
      </c>
      <c r="AW59" s="364" t="s">
        <v>460</v>
      </c>
      <c r="AX59" s="354" t="s">
        <v>426</v>
      </c>
    </row>
    <row r="60" spans="43:60" x14ac:dyDescent="0.2">
      <c r="AQ60" s="449"/>
      <c r="AR60" s="449"/>
      <c r="AS60" s="449"/>
      <c r="AT60" s="449"/>
      <c r="AU60" s="449"/>
      <c r="AV60" s="355">
        <f>'7'!$J$11</f>
        <v>2275206</v>
      </c>
      <c r="AW60" s="355">
        <f>'7'!F11</f>
        <v>384828</v>
      </c>
      <c r="AX60" s="353">
        <f>AW60/AV60</f>
        <v>0.16913984931474338</v>
      </c>
    </row>
    <row r="61" spans="43:60" ht="12.75" customHeight="1" x14ac:dyDescent="0.2">
      <c r="AQ61" s="449" t="s">
        <v>462</v>
      </c>
      <c r="AR61" s="449"/>
      <c r="AS61" s="449"/>
      <c r="AT61" s="449"/>
      <c r="AU61" s="449"/>
      <c r="AV61" s="452" t="s">
        <v>467</v>
      </c>
      <c r="AW61" s="453"/>
      <c r="AX61" s="354" t="s">
        <v>463</v>
      </c>
    </row>
    <row r="62" spans="43:60" x14ac:dyDescent="0.2">
      <c r="AQ62" s="449"/>
      <c r="AR62" s="449"/>
      <c r="AS62" s="449"/>
      <c r="AT62" s="449"/>
      <c r="AU62" s="449"/>
      <c r="AV62" s="454"/>
      <c r="AW62" s="455"/>
      <c r="AX62" s="352">
        <f>'7'!$L$11</f>
        <v>12416</v>
      </c>
    </row>
    <row r="63" spans="43:60" x14ac:dyDescent="0.2">
      <c r="AQ63" s="449" t="s">
        <v>464</v>
      </c>
      <c r="AR63" s="449"/>
      <c r="AS63" s="449"/>
      <c r="AT63" s="449"/>
      <c r="AU63" s="449"/>
      <c r="AV63" s="452" t="s">
        <v>468</v>
      </c>
      <c r="AW63" s="453"/>
      <c r="AX63" s="354" t="s">
        <v>463</v>
      </c>
    </row>
    <row r="64" spans="43:60" x14ac:dyDescent="0.2">
      <c r="AQ64" s="449"/>
      <c r="AR64" s="449"/>
      <c r="AS64" s="449"/>
      <c r="AT64" s="449"/>
      <c r="AU64" s="449"/>
      <c r="AV64" s="454"/>
      <c r="AW64" s="455"/>
      <c r="AX64" s="355">
        <f>'7'!$D$11</f>
        <v>11998</v>
      </c>
    </row>
    <row r="65" spans="7:50" x14ac:dyDescent="0.2">
      <c r="AQ65" s="449" t="s">
        <v>465</v>
      </c>
      <c r="AR65" s="449"/>
      <c r="AS65" s="449"/>
      <c r="AT65" s="449"/>
      <c r="AU65" s="449"/>
      <c r="AV65" s="452" t="s">
        <v>469</v>
      </c>
      <c r="AW65" s="453"/>
      <c r="AX65" s="354" t="s">
        <v>463</v>
      </c>
    </row>
    <row r="66" spans="7:50" x14ac:dyDescent="0.2">
      <c r="AQ66" s="449"/>
      <c r="AR66" s="449"/>
      <c r="AS66" s="449"/>
      <c r="AT66" s="449"/>
      <c r="AU66" s="449"/>
      <c r="AV66" s="454"/>
      <c r="AW66" s="455"/>
      <c r="AX66" s="355">
        <f>'7'!$H$11</f>
        <v>13518</v>
      </c>
    </row>
    <row r="67" spans="7:50" x14ac:dyDescent="0.2">
      <c r="G67" s="447" t="s">
        <v>492</v>
      </c>
      <c r="H67" s="447"/>
      <c r="I67" s="447"/>
      <c r="J67" s="447"/>
      <c r="K67" s="447"/>
      <c r="L67" s="447"/>
      <c r="M67" s="447"/>
      <c r="N67" s="447"/>
      <c r="O67" s="447"/>
      <c r="P67" s="447"/>
      <c r="Q67" s="447"/>
      <c r="R67" s="447"/>
      <c r="S67" s="447"/>
      <c r="T67" s="447"/>
      <c r="U67" s="447"/>
      <c r="V67" s="447"/>
      <c r="W67" s="447"/>
      <c r="X67" s="447"/>
      <c r="AQ67" s="366" t="s">
        <v>366</v>
      </c>
    </row>
    <row r="68" spans="7:50" x14ac:dyDescent="0.2">
      <c r="G68" s="447"/>
      <c r="H68" s="447"/>
      <c r="I68" s="447"/>
      <c r="J68" s="447"/>
      <c r="K68" s="447"/>
      <c r="L68" s="447"/>
      <c r="M68" s="447"/>
      <c r="N68" s="447"/>
      <c r="O68" s="447"/>
      <c r="P68" s="447"/>
      <c r="Q68" s="447"/>
      <c r="R68" s="447"/>
      <c r="S68" s="447"/>
      <c r="T68" s="447"/>
      <c r="U68" s="447"/>
      <c r="V68" s="447"/>
      <c r="W68" s="447"/>
      <c r="X68" s="447"/>
      <c r="AQ68" s="449" t="s">
        <v>478</v>
      </c>
      <c r="AR68" s="449"/>
      <c r="AS68" s="449"/>
      <c r="AT68" s="449"/>
      <c r="AU68" s="449"/>
      <c r="AV68" s="364" t="s">
        <v>479</v>
      </c>
      <c r="AW68" s="364" t="s">
        <v>466</v>
      </c>
      <c r="AX68" s="354" t="s">
        <v>426</v>
      </c>
    </row>
    <row r="69" spans="7:50" x14ac:dyDescent="0.2">
      <c r="G69" s="447"/>
      <c r="H69" s="447"/>
      <c r="I69" s="447"/>
      <c r="J69" s="447"/>
      <c r="K69" s="447"/>
      <c r="L69" s="447"/>
      <c r="M69" s="447"/>
      <c r="N69" s="447"/>
      <c r="O69" s="447"/>
      <c r="P69" s="447"/>
      <c r="Q69" s="447"/>
      <c r="R69" s="447"/>
      <c r="S69" s="447"/>
      <c r="T69" s="447"/>
      <c r="U69" s="447"/>
      <c r="V69" s="447"/>
      <c r="W69" s="447"/>
      <c r="X69" s="447"/>
      <c r="AQ69" s="449"/>
      <c r="AR69" s="449"/>
      <c r="AS69" s="449"/>
      <c r="AT69" s="449"/>
      <c r="AU69" s="449"/>
      <c r="AV69" s="352">
        <f>'8'!J14</f>
        <v>2985</v>
      </c>
      <c r="AW69" s="355">
        <f>'1'!C12</f>
        <v>2594855</v>
      </c>
      <c r="AX69" s="353">
        <f>AV69/AW69</f>
        <v>1.1503532952708341E-3</v>
      </c>
    </row>
    <row r="70" spans="7:50" x14ac:dyDescent="0.2">
      <c r="G70" s="447"/>
      <c r="H70" s="447"/>
      <c r="I70" s="447"/>
      <c r="J70" s="447"/>
      <c r="K70" s="447"/>
      <c r="L70" s="447"/>
      <c r="M70" s="447"/>
      <c r="N70" s="447"/>
      <c r="O70" s="447"/>
      <c r="P70" s="447"/>
      <c r="Q70" s="447"/>
      <c r="R70" s="447"/>
      <c r="S70" s="447"/>
      <c r="T70" s="447"/>
      <c r="U70" s="447"/>
      <c r="V70" s="447"/>
      <c r="W70" s="447"/>
      <c r="X70" s="447"/>
      <c r="AQ70" s="449" t="s">
        <v>480</v>
      </c>
      <c r="AR70" s="449"/>
      <c r="AS70" s="449"/>
      <c r="AT70" s="449"/>
      <c r="AU70" s="449"/>
      <c r="AV70" s="364" t="s">
        <v>479</v>
      </c>
      <c r="AW70" s="402" t="s">
        <v>425</v>
      </c>
      <c r="AX70" s="354" t="s">
        <v>426</v>
      </c>
    </row>
    <row r="71" spans="7:50" x14ac:dyDescent="0.2">
      <c r="G71" s="447"/>
      <c r="H71" s="447"/>
      <c r="I71" s="447"/>
      <c r="J71" s="447"/>
      <c r="K71" s="447"/>
      <c r="L71" s="447"/>
      <c r="M71" s="447"/>
      <c r="N71" s="447"/>
      <c r="O71" s="447"/>
      <c r="P71" s="447"/>
      <c r="Q71" s="447"/>
      <c r="R71" s="447"/>
      <c r="S71" s="447"/>
      <c r="T71" s="447"/>
      <c r="U71" s="447"/>
      <c r="V71" s="447"/>
      <c r="W71" s="447"/>
      <c r="X71" s="447"/>
      <c r="AQ71" s="449"/>
      <c r="AR71" s="449"/>
      <c r="AS71" s="449"/>
      <c r="AT71" s="449"/>
      <c r="AU71" s="449"/>
      <c r="AV71" s="355">
        <f>'8'!J14</f>
        <v>2985</v>
      </c>
      <c r="AW71" s="403">
        <v>2912</v>
      </c>
      <c r="AX71" s="353">
        <f>(AV71-AW71)/AW71</f>
        <v>2.506868131868132E-2</v>
      </c>
    </row>
    <row r="72" spans="7:50" x14ac:dyDescent="0.2">
      <c r="G72" s="447"/>
      <c r="H72" s="447"/>
      <c r="I72" s="447"/>
      <c r="J72" s="447"/>
      <c r="K72" s="447"/>
      <c r="L72" s="447"/>
      <c r="M72" s="447"/>
      <c r="N72" s="447"/>
      <c r="O72" s="447"/>
      <c r="P72" s="447"/>
      <c r="Q72" s="447"/>
      <c r="R72" s="447"/>
      <c r="S72" s="447"/>
      <c r="T72" s="447"/>
      <c r="U72" s="447"/>
      <c r="V72" s="447"/>
      <c r="W72" s="447"/>
      <c r="X72" s="447"/>
      <c r="AQ72" s="449" t="s">
        <v>481</v>
      </c>
      <c r="AR72" s="449"/>
      <c r="AS72" s="449"/>
      <c r="AT72" s="449"/>
      <c r="AU72" s="449"/>
      <c r="AV72" s="354" t="s">
        <v>488</v>
      </c>
      <c r="AW72" s="364" t="s">
        <v>489</v>
      </c>
      <c r="AX72" s="354" t="s">
        <v>426</v>
      </c>
    </row>
    <row r="73" spans="7:50" x14ac:dyDescent="0.2">
      <c r="G73" s="447"/>
      <c r="H73" s="447"/>
      <c r="I73" s="447"/>
      <c r="J73" s="447"/>
      <c r="K73" s="447"/>
      <c r="L73" s="447"/>
      <c r="M73" s="447"/>
      <c r="N73" s="447"/>
      <c r="O73" s="447"/>
      <c r="P73" s="447"/>
      <c r="Q73" s="447"/>
      <c r="R73" s="447"/>
      <c r="S73" s="447"/>
      <c r="T73" s="447"/>
      <c r="U73" s="447"/>
      <c r="V73" s="447"/>
      <c r="W73" s="447"/>
      <c r="X73" s="447"/>
      <c r="AQ73" s="449"/>
      <c r="AR73" s="449"/>
      <c r="AS73" s="449"/>
      <c r="AT73" s="449"/>
      <c r="AU73" s="449"/>
      <c r="AV73" s="355">
        <f>'8'!H14</f>
        <v>1538</v>
      </c>
      <c r="AW73" s="355">
        <f>'8'!J14</f>
        <v>2985</v>
      </c>
      <c r="AX73" s="353">
        <f>AV73/AW73</f>
        <v>0.51524288107202676</v>
      </c>
    </row>
    <row r="74" spans="7:50" x14ac:dyDescent="0.2">
      <c r="G74" s="447"/>
      <c r="H74" s="447"/>
      <c r="I74" s="447"/>
      <c r="J74" s="447"/>
      <c r="K74" s="447"/>
      <c r="L74" s="447"/>
      <c r="M74" s="447"/>
      <c r="N74" s="447"/>
      <c r="O74" s="447"/>
      <c r="P74" s="447"/>
      <c r="Q74" s="447"/>
      <c r="R74" s="447"/>
      <c r="S74" s="447"/>
      <c r="T74" s="447"/>
      <c r="U74" s="447"/>
      <c r="V74" s="447"/>
      <c r="W74" s="447"/>
      <c r="X74" s="447"/>
      <c r="AQ74" s="449" t="s">
        <v>482</v>
      </c>
      <c r="AR74" s="449"/>
      <c r="AS74" s="449"/>
      <c r="AT74" s="449"/>
      <c r="AU74" s="449"/>
      <c r="AV74" s="354" t="s">
        <v>490</v>
      </c>
      <c r="AW74" s="364" t="s">
        <v>489</v>
      </c>
      <c r="AX74" s="354" t="s">
        <v>426</v>
      </c>
    </row>
    <row r="75" spans="7:50" x14ac:dyDescent="0.2">
      <c r="G75" s="447"/>
      <c r="H75" s="447"/>
      <c r="I75" s="447"/>
      <c r="J75" s="447"/>
      <c r="K75" s="447"/>
      <c r="L75" s="447"/>
      <c r="M75" s="447"/>
      <c r="N75" s="447"/>
      <c r="O75" s="447"/>
      <c r="P75" s="447"/>
      <c r="Q75" s="447"/>
      <c r="R75" s="447"/>
      <c r="S75" s="447"/>
      <c r="T75" s="447"/>
      <c r="U75" s="447"/>
      <c r="V75" s="447"/>
      <c r="W75" s="447"/>
      <c r="X75" s="447"/>
      <c r="AQ75" s="449"/>
      <c r="AR75" s="449"/>
      <c r="AS75" s="449"/>
      <c r="AT75" s="449"/>
      <c r="AU75" s="449"/>
      <c r="AV75" s="355">
        <f>'8'!I14</f>
        <v>1447</v>
      </c>
      <c r="AW75" s="355">
        <f>'8'!J14</f>
        <v>2985</v>
      </c>
      <c r="AX75" s="353">
        <f>AV75/AW75</f>
        <v>0.48475711892797319</v>
      </c>
    </row>
    <row r="76" spans="7:50" ht="12.75" customHeight="1" x14ac:dyDescent="0.2">
      <c r="AQ76" s="449" t="s">
        <v>483</v>
      </c>
      <c r="AR76" s="449"/>
      <c r="AS76" s="449"/>
      <c r="AT76" s="449"/>
      <c r="AU76" s="449"/>
      <c r="AV76" s="364" t="s">
        <v>491</v>
      </c>
      <c r="AW76" s="402" t="s">
        <v>425</v>
      </c>
      <c r="AX76" s="354"/>
    </row>
    <row r="77" spans="7:50" x14ac:dyDescent="0.2">
      <c r="AQ77" s="449"/>
      <c r="AR77" s="449"/>
      <c r="AS77" s="449"/>
      <c r="AT77" s="449"/>
      <c r="AU77" s="449"/>
      <c r="AV77" s="353">
        <f>$AX$69</f>
        <v>1.1503532952708341E-3</v>
      </c>
      <c r="AW77" s="404">
        <v>1.153243E-3</v>
      </c>
      <c r="AX77" s="353"/>
    </row>
    <row r="78" spans="7:50" ht="12.75" customHeight="1" x14ac:dyDescent="0.2">
      <c r="AQ78" s="449" t="s">
        <v>484</v>
      </c>
      <c r="AR78" s="449"/>
      <c r="AS78" s="449"/>
      <c r="AT78" s="449"/>
      <c r="AU78" s="449"/>
      <c r="AV78" s="354" t="s">
        <v>493</v>
      </c>
      <c r="AW78" s="354"/>
      <c r="AX78" s="354"/>
    </row>
    <row r="79" spans="7:50" x14ac:dyDescent="0.2">
      <c r="AQ79" s="449"/>
      <c r="AR79" s="449"/>
      <c r="AS79" s="449"/>
      <c r="AT79" s="449"/>
      <c r="AU79" s="449"/>
      <c r="AV79" s="353">
        <f>('2'!D16+'2'!E16)/'2'!F16</f>
        <v>8.1117972324952904E-4</v>
      </c>
      <c r="AW79" s="352"/>
      <c r="AX79" s="353"/>
    </row>
    <row r="80" spans="7:50" ht="12.75" customHeight="1" x14ac:dyDescent="0.2">
      <c r="AQ80" s="449" t="s">
        <v>485</v>
      </c>
      <c r="AR80" s="449"/>
      <c r="AS80" s="449"/>
      <c r="AT80" s="449"/>
      <c r="AU80" s="449"/>
      <c r="AV80" s="354" t="s">
        <v>494</v>
      </c>
      <c r="AW80" s="364"/>
      <c r="AX80" s="354"/>
    </row>
    <row r="81" spans="43:50" x14ac:dyDescent="0.2">
      <c r="AQ81" s="449"/>
      <c r="AR81" s="449"/>
      <c r="AS81" s="449"/>
      <c r="AT81" s="449"/>
      <c r="AU81" s="449"/>
      <c r="AV81" s="353">
        <f>('2'!D17+'2'!E17)/'2'!F17</f>
        <v>3.7053159889378264E-3</v>
      </c>
      <c r="AW81" s="355"/>
      <c r="AX81" s="353"/>
    </row>
    <row r="82" spans="43:50" ht="12.75" customHeight="1" x14ac:dyDescent="0.2">
      <c r="AQ82" s="449" t="s">
        <v>486</v>
      </c>
      <c r="AR82" s="449"/>
      <c r="AS82" s="449"/>
      <c r="AT82" s="449"/>
      <c r="AU82" s="449"/>
      <c r="AV82" s="364" t="s">
        <v>495</v>
      </c>
      <c r="AW82" s="364"/>
      <c r="AX82" s="354"/>
    </row>
    <row r="83" spans="43:50" x14ac:dyDescent="0.2">
      <c r="AQ83" s="449"/>
      <c r="AR83" s="449"/>
      <c r="AS83" s="449"/>
      <c r="AT83" s="449"/>
      <c r="AU83" s="449"/>
      <c r="AV83" s="353">
        <f>('2'!D12+'2'!E12)/'2'!F12</f>
        <v>5.0529938597520434E-3</v>
      </c>
      <c r="AW83" s="355"/>
      <c r="AX83" s="353"/>
    </row>
    <row r="84" spans="43:50" x14ac:dyDescent="0.2">
      <c r="AQ84" s="449" t="s">
        <v>499</v>
      </c>
      <c r="AR84" s="449"/>
      <c r="AS84" s="449"/>
      <c r="AT84" s="449"/>
      <c r="AU84" s="449"/>
      <c r="AV84" s="354" t="s">
        <v>496</v>
      </c>
      <c r="AW84" s="354"/>
      <c r="AX84" s="354"/>
    </row>
    <row r="85" spans="43:50" x14ac:dyDescent="0.2">
      <c r="AQ85" s="449"/>
      <c r="AR85" s="449"/>
      <c r="AS85" s="449"/>
      <c r="AT85" s="449"/>
      <c r="AU85" s="449"/>
      <c r="AV85" s="353">
        <f>('2'!D10+'2'!E10)/'2'!F10</f>
        <v>2.5621522078545979E-3</v>
      </c>
      <c r="AW85" s="352"/>
      <c r="AX85" s="353"/>
    </row>
    <row r="86" spans="43:50" x14ac:dyDescent="0.2">
      <c r="AQ86" s="449" t="s">
        <v>500</v>
      </c>
      <c r="AR86" s="449"/>
      <c r="AS86" s="449"/>
      <c r="AT86" s="449"/>
      <c r="AU86" s="449"/>
      <c r="AV86" s="354" t="s">
        <v>497</v>
      </c>
      <c r="AW86" s="364"/>
      <c r="AX86" s="354"/>
    </row>
    <row r="87" spans="43:50" x14ac:dyDescent="0.2">
      <c r="AQ87" s="449"/>
      <c r="AR87" s="449"/>
      <c r="AS87" s="449"/>
      <c r="AT87" s="449"/>
      <c r="AU87" s="449"/>
      <c r="AV87" s="353">
        <f>('2'!D11+'2'!E11)/'2'!F11</f>
        <v>8.5809329401980803E-3</v>
      </c>
      <c r="AW87" s="355"/>
      <c r="AX87" s="353"/>
    </row>
    <row r="88" spans="43:50" x14ac:dyDescent="0.2">
      <c r="AQ88" s="449" t="s">
        <v>487</v>
      </c>
      <c r="AR88" s="449"/>
      <c r="AS88" s="449"/>
      <c r="AT88" s="449"/>
      <c r="AU88" s="449"/>
      <c r="AV88" s="364" t="s">
        <v>498</v>
      </c>
      <c r="AW88" s="364"/>
      <c r="AX88" s="354"/>
    </row>
    <row r="89" spans="43:50" x14ac:dyDescent="0.2">
      <c r="AQ89" s="449"/>
      <c r="AR89" s="449"/>
      <c r="AS89" s="449"/>
      <c r="AT89" s="449"/>
      <c r="AU89" s="449"/>
      <c r="AV89" s="353">
        <f>'8'!J12/'4'!B10</f>
        <v>2.0682997298292162E-3</v>
      </c>
      <c r="AW89" s="355"/>
      <c r="AX89" s="353"/>
    </row>
  </sheetData>
  <mergeCells count="49">
    <mergeCell ref="AQ88:AU89"/>
    <mergeCell ref="G67:X75"/>
    <mergeCell ref="AQ78:AU79"/>
    <mergeCell ref="AQ80:AU81"/>
    <mergeCell ref="AQ82:AU83"/>
    <mergeCell ref="AQ84:AU85"/>
    <mergeCell ref="AQ86:AU87"/>
    <mergeCell ref="AQ68:AU69"/>
    <mergeCell ref="AQ70:AU71"/>
    <mergeCell ref="AQ72:AU73"/>
    <mergeCell ref="AQ74:AU75"/>
    <mergeCell ref="AQ76:AU77"/>
    <mergeCell ref="E2:S3"/>
    <mergeCell ref="V2:AJ3"/>
    <mergeCell ref="B5:S5"/>
    <mergeCell ref="V5:AM5"/>
    <mergeCell ref="B7:S14"/>
    <mergeCell ref="V7:AM14"/>
    <mergeCell ref="V37:AM37"/>
    <mergeCell ref="B16:S16"/>
    <mergeCell ref="V16:AM16"/>
    <mergeCell ref="B18:S24"/>
    <mergeCell ref="V18:AM24"/>
    <mergeCell ref="B26:S26"/>
    <mergeCell ref="V26:AM26"/>
    <mergeCell ref="AP7:AT8"/>
    <mergeCell ref="AP9:AT10"/>
    <mergeCell ref="AP11:AT12"/>
    <mergeCell ref="B28:S36"/>
    <mergeCell ref="V28:AM36"/>
    <mergeCell ref="AQ53:AU54"/>
    <mergeCell ref="AP18:AT19"/>
    <mergeCell ref="AP20:AT21"/>
    <mergeCell ref="AP22:AT23"/>
    <mergeCell ref="AQ40:AU41"/>
    <mergeCell ref="AQ42:AU43"/>
    <mergeCell ref="AQ44:AU45"/>
    <mergeCell ref="AQ46:AU47"/>
    <mergeCell ref="AQ48:AU49"/>
    <mergeCell ref="AQ50:AU51"/>
    <mergeCell ref="AV61:AW62"/>
    <mergeCell ref="AV63:AW64"/>
    <mergeCell ref="AV65:AW66"/>
    <mergeCell ref="AQ65:AU66"/>
    <mergeCell ref="AQ55:AU56"/>
    <mergeCell ref="AQ57:AU58"/>
    <mergeCell ref="AQ59:AU60"/>
    <mergeCell ref="AQ61:AU62"/>
    <mergeCell ref="AQ63:AU64"/>
  </mergeCells>
  <printOptions horizontalCentered="1"/>
  <pageMargins left="0.511811023622047" right="0.511811023622047" top="0.55118110236220497" bottom="0.30118110199999998" header="0.31496062992126" footer="0.31496063000000002"/>
  <pageSetup paperSize="9" scale="89" fitToHeight="0" orientation="landscape" r:id="rId1"/>
  <headerFooter>
    <oddFooter>&amp;C- &amp;[&amp;P -&amp;R&amp;6&amp;F</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1"/>
  <sheetViews>
    <sheetView rightToLeft="1" view="pageBreakPreview" zoomScale="110" zoomScaleSheetLayoutView="110" zoomScalePageLayoutView="85" workbookViewId="0">
      <selection activeCell="L17" sqref="L17"/>
    </sheetView>
  </sheetViews>
  <sheetFormatPr defaultColWidth="9.140625" defaultRowHeight="24.95" customHeight="1" x14ac:dyDescent="0.2"/>
  <cols>
    <col min="1" max="1" width="25.7109375" style="2" customWidth="1"/>
    <col min="2" max="6" width="16.28515625" style="2" customWidth="1"/>
    <col min="7" max="7" width="25.7109375" style="2" customWidth="1"/>
    <col min="8" max="16384" width="9.140625" style="2"/>
  </cols>
  <sheetData>
    <row r="1" spans="1:11" ht="18.75" customHeight="1" x14ac:dyDescent="0.2"/>
    <row r="2" spans="1:11" s="1" customFormat="1" ht="20.25" customHeight="1" x14ac:dyDescent="0.25">
      <c r="A2" s="461" t="s">
        <v>118</v>
      </c>
      <c r="B2" s="461"/>
      <c r="C2" s="461"/>
      <c r="D2" s="461"/>
      <c r="E2" s="461"/>
      <c r="F2" s="461"/>
      <c r="G2" s="461"/>
      <c r="H2" s="143"/>
      <c r="I2" s="143"/>
      <c r="J2" s="143"/>
      <c r="K2" s="143"/>
    </row>
    <row r="3" spans="1:11" s="1" customFormat="1" ht="21" customHeight="1" x14ac:dyDescent="0.2">
      <c r="A3" s="462" t="s">
        <v>315</v>
      </c>
      <c r="B3" s="462"/>
      <c r="C3" s="462"/>
      <c r="D3" s="462"/>
      <c r="E3" s="462"/>
      <c r="F3" s="462"/>
      <c r="G3" s="462"/>
      <c r="H3" s="144"/>
      <c r="I3" s="144"/>
      <c r="J3" s="144"/>
      <c r="K3" s="144"/>
    </row>
    <row r="4" spans="1:11" s="1" customFormat="1" ht="20.25" customHeight="1" x14ac:dyDescent="0.25">
      <c r="A4" s="463" t="s">
        <v>518</v>
      </c>
      <c r="B4" s="463"/>
      <c r="C4" s="463"/>
      <c r="D4" s="463"/>
      <c r="E4" s="463"/>
      <c r="F4" s="463"/>
      <c r="G4" s="463"/>
      <c r="H4" s="129"/>
      <c r="I4" s="129"/>
      <c r="J4" s="129"/>
      <c r="K4" s="129"/>
    </row>
    <row r="5" spans="1:11" s="1" customFormat="1" ht="20.25" customHeight="1" x14ac:dyDescent="0.2">
      <c r="A5" s="464" t="s">
        <v>519</v>
      </c>
      <c r="B5" s="464"/>
      <c r="C5" s="464"/>
      <c r="D5" s="464"/>
      <c r="E5" s="464"/>
      <c r="F5" s="464"/>
      <c r="G5" s="464"/>
      <c r="H5" s="130"/>
      <c r="I5" s="130"/>
      <c r="J5" s="130"/>
      <c r="K5" s="130"/>
    </row>
    <row r="6" spans="1:11" s="1" customFormat="1" ht="20.25" customHeight="1" x14ac:dyDescent="0.2">
      <c r="A6" s="132"/>
      <c r="B6" s="132"/>
      <c r="C6" s="132"/>
      <c r="D6" s="132"/>
      <c r="E6" s="132"/>
    </row>
    <row r="7" spans="1:11" s="9" customFormat="1" ht="21" customHeight="1" x14ac:dyDescent="0.2">
      <c r="A7" s="33" t="s">
        <v>0</v>
      </c>
      <c r="B7" s="10"/>
      <c r="C7" s="8"/>
      <c r="D7" s="8"/>
      <c r="E7" s="13"/>
      <c r="G7" s="3" t="s">
        <v>48</v>
      </c>
      <c r="K7" s="13"/>
    </row>
    <row r="8" spans="1:11" s="4" customFormat="1" ht="21" customHeight="1" x14ac:dyDescent="0.2">
      <c r="A8" s="465" t="s">
        <v>262</v>
      </c>
      <c r="B8" s="38" t="s">
        <v>122</v>
      </c>
      <c r="C8" s="38" t="s">
        <v>124</v>
      </c>
      <c r="D8" s="38" t="s">
        <v>1</v>
      </c>
      <c r="E8" s="38" t="s">
        <v>2</v>
      </c>
      <c r="F8" s="38" t="s">
        <v>3</v>
      </c>
      <c r="G8" s="467" t="s">
        <v>135</v>
      </c>
    </row>
    <row r="9" spans="1:11" s="4" customFormat="1" ht="36.75" customHeight="1" x14ac:dyDescent="0.2">
      <c r="A9" s="466"/>
      <c r="B9" s="39" t="s">
        <v>123</v>
      </c>
      <c r="C9" s="39" t="s">
        <v>125</v>
      </c>
      <c r="D9" s="39" t="s">
        <v>4</v>
      </c>
      <c r="E9" s="39" t="s">
        <v>5</v>
      </c>
      <c r="F9" s="39" t="s">
        <v>6</v>
      </c>
      <c r="G9" s="468"/>
    </row>
    <row r="10" spans="1:11" s="4" customFormat="1" ht="27" customHeight="1" x14ac:dyDescent="0.2">
      <c r="A10" s="152" t="s">
        <v>15</v>
      </c>
      <c r="B10" s="367">
        <v>2270198</v>
      </c>
      <c r="C10" s="367">
        <v>1983523</v>
      </c>
      <c r="D10" s="367">
        <v>1896004</v>
      </c>
      <c r="E10" s="367">
        <v>1894466</v>
      </c>
      <c r="F10" s="367">
        <v>87519</v>
      </c>
      <c r="G10" s="150" t="s">
        <v>16</v>
      </c>
    </row>
    <row r="11" spans="1:11" s="4" customFormat="1" ht="27" customHeight="1" x14ac:dyDescent="0.2">
      <c r="A11" s="153" t="s">
        <v>17</v>
      </c>
      <c r="B11" s="368">
        <v>880722</v>
      </c>
      <c r="C11" s="368">
        <v>611332</v>
      </c>
      <c r="D11" s="368">
        <v>390520</v>
      </c>
      <c r="E11" s="368">
        <v>389073</v>
      </c>
      <c r="F11" s="368">
        <v>220812</v>
      </c>
      <c r="G11" s="151" t="s">
        <v>18</v>
      </c>
    </row>
    <row r="12" spans="1:11" s="5" customFormat="1" ht="27" customHeight="1" x14ac:dyDescent="0.2">
      <c r="A12" s="137" t="s">
        <v>7</v>
      </c>
      <c r="B12" s="206">
        <f>SUM(B10:B11)</f>
        <v>3150920</v>
      </c>
      <c r="C12" s="206">
        <f>SUM(C10:C11)</f>
        <v>2594855</v>
      </c>
      <c r="D12" s="206">
        <f>SUM(D10:D11)</f>
        <v>2286524</v>
      </c>
      <c r="E12" s="206">
        <f>SUM(E10:E11)</f>
        <v>2283539</v>
      </c>
      <c r="F12" s="206">
        <f>SUM(F10:F11)</f>
        <v>308331</v>
      </c>
      <c r="G12" s="63" t="s">
        <v>8</v>
      </c>
    </row>
    <row r="13" spans="1:11" ht="12.75" x14ac:dyDescent="0.2">
      <c r="K13" s="255"/>
    </row>
    <row r="14" spans="1:11" ht="20.25" x14ac:dyDescent="0.2">
      <c r="A14" s="7"/>
      <c r="B14" s="255"/>
      <c r="C14" s="255"/>
      <c r="D14" s="255"/>
      <c r="E14" s="255"/>
      <c r="F14" s="255"/>
    </row>
    <row r="15" spans="1:11" ht="12.75" x14ac:dyDescent="0.2">
      <c r="A15" s="8"/>
    </row>
    <row r="16" spans="1:11" ht="12.75" x14ac:dyDescent="0.2">
      <c r="A16" s="8"/>
    </row>
    <row r="17" spans="1:1" ht="12.75" x14ac:dyDescent="0.2">
      <c r="A17" s="8"/>
    </row>
    <row r="18" spans="1:1" ht="12.75" x14ac:dyDescent="0.2">
      <c r="A18" s="8"/>
    </row>
    <row r="19" spans="1:1" ht="12.75" x14ac:dyDescent="0.2">
      <c r="A19" s="8"/>
    </row>
    <row r="20" spans="1:1" ht="12.75" x14ac:dyDescent="0.2">
      <c r="A20" s="8"/>
    </row>
    <row r="21" spans="1:1" ht="12.75" x14ac:dyDescent="0.2">
      <c r="A21" s="8"/>
    </row>
  </sheetData>
  <mergeCells count="6">
    <mergeCell ref="A2:G2"/>
    <mergeCell ref="A3:G3"/>
    <mergeCell ref="A4:G4"/>
    <mergeCell ref="A5:G5"/>
    <mergeCell ref="A8:A9"/>
    <mergeCell ref="G8:G9"/>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5"/>
  <sheetViews>
    <sheetView rightToLeft="1" view="pageBreakPreview" zoomScaleSheetLayoutView="100" zoomScalePageLayoutView="85" workbookViewId="0">
      <selection activeCell="U9" sqref="U9"/>
    </sheetView>
  </sheetViews>
  <sheetFormatPr defaultColWidth="9.140625" defaultRowHeight="12.75" x14ac:dyDescent="0.2"/>
  <cols>
    <col min="1" max="1" width="9.42578125" style="5" customWidth="1"/>
    <col min="2" max="2" width="5.7109375" style="5" bestFit="1" customWidth="1"/>
    <col min="3" max="3" width="9.7109375" style="5" bestFit="1" customWidth="1"/>
    <col min="4" max="4" width="9.5703125" style="5" bestFit="1" customWidth="1"/>
    <col min="5" max="5" width="11.140625" style="5" bestFit="1" customWidth="1"/>
    <col min="6" max="6" width="9.7109375" style="5" bestFit="1" customWidth="1"/>
    <col min="7" max="7" width="10.85546875" style="5" bestFit="1" customWidth="1"/>
    <col min="8" max="8" width="9.28515625" style="5" bestFit="1" customWidth="1"/>
    <col min="9" max="9" width="8.85546875" style="5" customWidth="1"/>
    <col min="10" max="11" width="7.42578125" style="5" customWidth="1"/>
    <col min="12" max="12" width="8.7109375" style="5" customWidth="1"/>
    <col min="13" max="13" width="10.140625" style="5" bestFit="1" customWidth="1"/>
    <col min="14" max="14" width="10.140625" style="5" customWidth="1"/>
    <col min="15" max="15" width="12" style="5" customWidth="1"/>
    <col min="16" max="16" width="9.140625" style="5"/>
    <col min="17" max="17" width="10.85546875" style="5" bestFit="1" customWidth="1"/>
    <col min="18" max="16384" width="9.140625" style="5"/>
  </cols>
  <sheetData>
    <row r="1" spans="1:21" s="2" customFormat="1" ht="18.75" customHeight="1" x14ac:dyDescent="0.2"/>
    <row r="2" spans="1:21" s="1" customFormat="1" ht="20.25" customHeight="1" x14ac:dyDescent="0.25">
      <c r="A2" s="461" t="s">
        <v>9</v>
      </c>
      <c r="B2" s="461"/>
      <c r="C2" s="461"/>
      <c r="D2" s="461"/>
      <c r="E2" s="461"/>
      <c r="F2" s="461"/>
      <c r="G2" s="461"/>
      <c r="H2" s="461"/>
      <c r="I2" s="461"/>
      <c r="J2" s="461"/>
      <c r="K2" s="461"/>
      <c r="L2" s="461"/>
      <c r="M2" s="461"/>
      <c r="N2" s="461"/>
      <c r="O2" s="461"/>
    </row>
    <row r="3" spans="1:21" s="1" customFormat="1" ht="21" customHeight="1" x14ac:dyDescent="0.2">
      <c r="A3" s="462" t="s">
        <v>316</v>
      </c>
      <c r="B3" s="462"/>
      <c r="C3" s="462"/>
      <c r="D3" s="462"/>
      <c r="E3" s="462"/>
      <c r="F3" s="462"/>
      <c r="G3" s="462"/>
      <c r="H3" s="462"/>
      <c r="I3" s="462"/>
      <c r="J3" s="462"/>
      <c r="K3" s="462"/>
      <c r="L3" s="462"/>
      <c r="M3" s="462"/>
      <c r="N3" s="462"/>
      <c r="O3" s="462"/>
    </row>
    <row r="4" spans="1:21" s="1" customFormat="1" ht="20.25" customHeight="1" x14ac:dyDescent="0.25">
      <c r="A4" s="463" t="s">
        <v>518</v>
      </c>
      <c r="B4" s="463"/>
      <c r="C4" s="463"/>
      <c r="D4" s="463"/>
      <c r="E4" s="463"/>
      <c r="F4" s="463"/>
      <c r="G4" s="463"/>
      <c r="H4" s="463"/>
      <c r="I4" s="463"/>
      <c r="J4" s="463"/>
      <c r="K4" s="463"/>
      <c r="L4" s="463"/>
      <c r="M4" s="463"/>
      <c r="N4" s="463"/>
      <c r="O4" s="463"/>
    </row>
    <row r="5" spans="1:21" s="1" customFormat="1" ht="20.25" customHeight="1" x14ac:dyDescent="0.2">
      <c r="A5" s="464" t="s">
        <v>519</v>
      </c>
      <c r="B5" s="464"/>
      <c r="C5" s="464"/>
      <c r="D5" s="464"/>
      <c r="E5" s="464"/>
      <c r="F5" s="464"/>
      <c r="G5" s="464"/>
      <c r="H5" s="464"/>
      <c r="I5" s="464"/>
      <c r="J5" s="464"/>
      <c r="K5" s="464"/>
      <c r="L5" s="464"/>
      <c r="M5" s="464"/>
      <c r="N5" s="464"/>
      <c r="O5" s="464"/>
    </row>
    <row r="6" spans="1:21" s="1" customFormat="1" ht="20.25" customHeight="1" x14ac:dyDescent="0.2">
      <c r="A6" s="132"/>
      <c r="B6" s="132"/>
      <c r="C6" s="132"/>
      <c r="D6" s="132"/>
      <c r="E6" s="132"/>
    </row>
    <row r="7" spans="1:21" s="9" customFormat="1" ht="21" customHeight="1" x14ac:dyDescent="0.2">
      <c r="A7" s="472" t="s">
        <v>38</v>
      </c>
      <c r="B7" s="472"/>
      <c r="C7" s="8"/>
      <c r="D7" s="8"/>
      <c r="E7" s="13"/>
      <c r="G7" s="3"/>
      <c r="K7" s="13"/>
      <c r="O7" s="3" t="s">
        <v>37</v>
      </c>
    </row>
    <row r="8" spans="1:21" s="9" customFormat="1" ht="36" customHeight="1" x14ac:dyDescent="0.2">
      <c r="A8" s="476" t="s">
        <v>12</v>
      </c>
      <c r="B8" s="478" t="s">
        <v>13</v>
      </c>
      <c r="C8" s="478" t="s">
        <v>260</v>
      </c>
      <c r="D8" s="478"/>
      <c r="E8" s="478"/>
      <c r="F8" s="478"/>
      <c r="G8" s="478" t="s">
        <v>261</v>
      </c>
      <c r="H8" s="478"/>
      <c r="I8" s="478"/>
      <c r="J8" s="478"/>
      <c r="K8" s="478"/>
      <c r="L8" s="478"/>
      <c r="M8" s="480" t="s">
        <v>282</v>
      </c>
      <c r="N8" s="478" t="s">
        <v>47</v>
      </c>
      <c r="O8" s="478" t="s">
        <v>14</v>
      </c>
    </row>
    <row r="9" spans="1:21" ht="84" customHeight="1" x14ac:dyDescent="0.2">
      <c r="A9" s="477"/>
      <c r="B9" s="479"/>
      <c r="C9" s="184" t="s">
        <v>281</v>
      </c>
      <c r="D9" s="184" t="s">
        <v>280</v>
      </c>
      <c r="E9" s="184" t="s">
        <v>279</v>
      </c>
      <c r="F9" s="185" t="s">
        <v>278</v>
      </c>
      <c r="G9" s="184" t="s">
        <v>277</v>
      </c>
      <c r="H9" s="184" t="s">
        <v>276</v>
      </c>
      <c r="I9" s="184" t="s">
        <v>275</v>
      </c>
      <c r="J9" s="184" t="s">
        <v>274</v>
      </c>
      <c r="K9" s="184" t="s">
        <v>273</v>
      </c>
      <c r="L9" s="185" t="s">
        <v>278</v>
      </c>
      <c r="M9" s="481"/>
      <c r="N9" s="479"/>
      <c r="O9" s="479"/>
    </row>
    <row r="10" spans="1:21" ht="27" customHeight="1" x14ac:dyDescent="0.2">
      <c r="A10" s="469" t="s">
        <v>50</v>
      </c>
      <c r="B10" s="172" t="s">
        <v>15</v>
      </c>
      <c r="C10" s="369">
        <v>74745</v>
      </c>
      <c r="D10" s="370">
        <v>128</v>
      </c>
      <c r="E10" s="371">
        <v>64</v>
      </c>
      <c r="F10" s="194">
        <f t="shared" ref="F10:F18" si="0">C10+D10+E10</f>
        <v>74937</v>
      </c>
      <c r="G10" s="369">
        <v>0</v>
      </c>
      <c r="H10" s="370">
        <v>23386</v>
      </c>
      <c r="I10" s="370">
        <v>1709</v>
      </c>
      <c r="J10" s="370">
        <v>11359</v>
      </c>
      <c r="K10" s="371">
        <v>2126</v>
      </c>
      <c r="L10" s="194">
        <f>G10+H10+I10+J10+K10</f>
        <v>38580</v>
      </c>
      <c r="M10" s="194">
        <f>F10+L10</f>
        <v>113517</v>
      </c>
      <c r="N10" s="186" t="s">
        <v>16</v>
      </c>
      <c r="O10" s="469" t="s">
        <v>33</v>
      </c>
      <c r="P10" s="257"/>
      <c r="Q10" s="326"/>
      <c r="R10" s="339"/>
    </row>
    <row r="11" spans="1:21" ht="27" customHeight="1" x14ac:dyDescent="0.2">
      <c r="A11" s="470"/>
      <c r="B11" s="170" t="s">
        <v>17</v>
      </c>
      <c r="C11" s="372">
        <v>52454</v>
      </c>
      <c r="D11" s="373">
        <v>390</v>
      </c>
      <c r="E11" s="374">
        <v>64</v>
      </c>
      <c r="F11" s="195">
        <f t="shared" si="0"/>
        <v>52908</v>
      </c>
      <c r="G11" s="372">
        <v>28613</v>
      </c>
      <c r="H11" s="373">
        <v>29190</v>
      </c>
      <c r="I11" s="373">
        <v>961</v>
      </c>
      <c r="J11" s="373">
        <v>6910</v>
      </c>
      <c r="K11" s="374">
        <v>1324</v>
      </c>
      <c r="L11" s="195">
        <f>G11+H11+I11+J11+K11</f>
        <v>66998</v>
      </c>
      <c r="M11" s="195">
        <f t="shared" ref="M11:M18" si="1">F11+L11</f>
        <v>119906</v>
      </c>
      <c r="N11" s="187" t="s">
        <v>18</v>
      </c>
      <c r="O11" s="470"/>
      <c r="P11" s="323"/>
      <c r="Q11" s="326"/>
      <c r="R11" s="339"/>
      <c r="S11" s="323"/>
      <c r="T11" s="323"/>
    </row>
    <row r="12" spans="1:21" ht="27" customHeight="1" x14ac:dyDescent="0.2">
      <c r="A12" s="471"/>
      <c r="B12" s="30" t="s">
        <v>19</v>
      </c>
      <c r="C12" s="196">
        <f>SUM(C10:C11)</f>
        <v>127199</v>
      </c>
      <c r="D12" s="196">
        <f>SUM(D10:D11)</f>
        <v>518</v>
      </c>
      <c r="E12" s="196">
        <f>SUM(E10:E11)</f>
        <v>128</v>
      </c>
      <c r="F12" s="196">
        <f t="shared" si="0"/>
        <v>127845</v>
      </c>
      <c r="G12" s="196">
        <f t="shared" ref="G12:L12" si="2">G10+G11</f>
        <v>28613</v>
      </c>
      <c r="H12" s="196">
        <f>H10+H11</f>
        <v>52576</v>
      </c>
      <c r="I12" s="196">
        <f>I10+I11</f>
        <v>2670</v>
      </c>
      <c r="J12" s="196">
        <f t="shared" si="2"/>
        <v>18269</v>
      </c>
      <c r="K12" s="196">
        <f t="shared" si="2"/>
        <v>3450</v>
      </c>
      <c r="L12" s="196">
        <f t="shared" si="2"/>
        <v>105578</v>
      </c>
      <c r="M12" s="196">
        <f t="shared" si="1"/>
        <v>233423</v>
      </c>
      <c r="N12" s="30" t="s">
        <v>8</v>
      </c>
      <c r="O12" s="471"/>
      <c r="P12" s="257"/>
      <c r="Q12" s="326"/>
      <c r="R12" s="302"/>
      <c r="S12" s="302"/>
      <c r="T12" s="302"/>
      <c r="U12" s="302"/>
    </row>
    <row r="13" spans="1:21" ht="27" customHeight="1" x14ac:dyDescent="0.2">
      <c r="A13" s="469" t="s">
        <v>51</v>
      </c>
      <c r="B13" s="172" t="s">
        <v>15</v>
      </c>
      <c r="C13" s="369">
        <v>1819721</v>
      </c>
      <c r="D13" s="370">
        <v>1048</v>
      </c>
      <c r="E13" s="371">
        <v>298</v>
      </c>
      <c r="F13" s="194">
        <f t="shared" si="0"/>
        <v>1821067</v>
      </c>
      <c r="G13" s="369">
        <v>0</v>
      </c>
      <c r="H13" s="370">
        <v>45175</v>
      </c>
      <c r="I13" s="375">
        <v>727</v>
      </c>
      <c r="J13" s="370">
        <v>0</v>
      </c>
      <c r="K13" s="371">
        <v>3037</v>
      </c>
      <c r="L13" s="194">
        <f>G13+H13+I13+J13+K13</f>
        <v>48939</v>
      </c>
      <c r="M13" s="194">
        <f>F13+L13</f>
        <v>1870006</v>
      </c>
      <c r="N13" s="186" t="s">
        <v>16</v>
      </c>
      <c r="O13" s="469" t="s">
        <v>34</v>
      </c>
      <c r="P13" s="257"/>
      <c r="Q13" s="326"/>
      <c r="R13" s="302"/>
    </row>
    <row r="14" spans="1:21" ht="27" customHeight="1" x14ac:dyDescent="0.2">
      <c r="A14" s="470"/>
      <c r="B14" s="170" t="s">
        <v>17</v>
      </c>
      <c r="C14" s="372">
        <v>336619</v>
      </c>
      <c r="D14" s="373">
        <v>925</v>
      </c>
      <c r="E14" s="374">
        <v>68</v>
      </c>
      <c r="F14" s="195">
        <f t="shared" si="0"/>
        <v>337612</v>
      </c>
      <c r="G14" s="372">
        <v>106606</v>
      </c>
      <c r="H14" s="373">
        <v>44003</v>
      </c>
      <c r="I14" s="373">
        <v>938</v>
      </c>
      <c r="J14" s="373">
        <v>0</v>
      </c>
      <c r="K14" s="374">
        <v>2267</v>
      </c>
      <c r="L14" s="195">
        <f>G14+H14+I14+J14+K14</f>
        <v>153814</v>
      </c>
      <c r="M14" s="195">
        <f t="shared" si="1"/>
        <v>491426</v>
      </c>
      <c r="N14" s="187" t="s">
        <v>18</v>
      </c>
      <c r="O14" s="470"/>
      <c r="P14" s="257"/>
      <c r="R14" s="302"/>
    </row>
    <row r="15" spans="1:21" ht="27" customHeight="1" x14ac:dyDescent="0.2">
      <c r="A15" s="471"/>
      <c r="B15" s="30" t="s">
        <v>19</v>
      </c>
      <c r="C15" s="196">
        <f>SUM(C13:C14)</f>
        <v>2156340</v>
      </c>
      <c r="D15" s="196">
        <f>SUM(D13:D14)</f>
        <v>1973</v>
      </c>
      <c r="E15" s="196">
        <f>SUM(E13:E14)</f>
        <v>366</v>
      </c>
      <c r="F15" s="196">
        <f t="shared" si="0"/>
        <v>2158679</v>
      </c>
      <c r="G15" s="196">
        <f>G13+G14</f>
        <v>106606</v>
      </c>
      <c r="H15" s="196">
        <f>H13+H14</f>
        <v>89178</v>
      </c>
      <c r="I15" s="196">
        <f>I13+I14</f>
        <v>1665</v>
      </c>
      <c r="J15" s="196">
        <v>0</v>
      </c>
      <c r="K15" s="196">
        <f>K13+K14</f>
        <v>5304</v>
      </c>
      <c r="L15" s="196">
        <f>L13+L14</f>
        <v>202753</v>
      </c>
      <c r="M15" s="196">
        <f t="shared" si="1"/>
        <v>2361432</v>
      </c>
      <c r="N15" s="30" t="s">
        <v>8</v>
      </c>
      <c r="O15" s="471"/>
      <c r="P15" s="257"/>
    </row>
    <row r="16" spans="1:21" s="11" customFormat="1" ht="27" customHeight="1" x14ac:dyDescent="0.2">
      <c r="A16" s="473" t="s">
        <v>7</v>
      </c>
      <c r="B16" s="173" t="s">
        <v>15</v>
      </c>
      <c r="C16" s="197">
        <f t="shared" ref="C16:E17" si="3">C10+C13</f>
        <v>1894466</v>
      </c>
      <c r="D16" s="198">
        <f t="shared" si="3"/>
        <v>1176</v>
      </c>
      <c r="E16" s="199">
        <f t="shared" si="3"/>
        <v>362</v>
      </c>
      <c r="F16" s="200">
        <f t="shared" si="0"/>
        <v>1896004</v>
      </c>
      <c r="G16" s="197">
        <f t="shared" ref="G16:L18" si="4">G10+G13</f>
        <v>0</v>
      </c>
      <c r="H16" s="198">
        <f t="shared" si="4"/>
        <v>68561</v>
      </c>
      <c r="I16" s="198">
        <f t="shared" si="4"/>
        <v>2436</v>
      </c>
      <c r="J16" s="198">
        <f t="shared" si="4"/>
        <v>11359</v>
      </c>
      <c r="K16" s="199">
        <f t="shared" si="4"/>
        <v>5163</v>
      </c>
      <c r="L16" s="200">
        <f t="shared" si="4"/>
        <v>87519</v>
      </c>
      <c r="M16" s="200">
        <f>F16+L16</f>
        <v>1983523</v>
      </c>
      <c r="N16" s="188" t="s">
        <v>16</v>
      </c>
      <c r="O16" s="473" t="s">
        <v>8</v>
      </c>
      <c r="P16" s="257"/>
    </row>
    <row r="17" spans="1:16" ht="27" customHeight="1" x14ac:dyDescent="0.2">
      <c r="A17" s="474"/>
      <c r="B17" s="171" t="s">
        <v>17</v>
      </c>
      <c r="C17" s="201">
        <f t="shared" si="3"/>
        <v>389073</v>
      </c>
      <c r="D17" s="202">
        <f t="shared" si="3"/>
        <v>1315</v>
      </c>
      <c r="E17" s="203">
        <f t="shared" si="3"/>
        <v>132</v>
      </c>
      <c r="F17" s="204">
        <f t="shared" si="0"/>
        <v>390520</v>
      </c>
      <c r="G17" s="201">
        <f t="shared" si="4"/>
        <v>135219</v>
      </c>
      <c r="H17" s="202">
        <f t="shared" si="4"/>
        <v>73193</v>
      </c>
      <c r="I17" s="202">
        <f t="shared" si="4"/>
        <v>1899</v>
      </c>
      <c r="J17" s="202">
        <f t="shared" si="4"/>
        <v>6910</v>
      </c>
      <c r="K17" s="203">
        <f t="shared" si="4"/>
        <v>3591</v>
      </c>
      <c r="L17" s="204">
        <f t="shared" si="4"/>
        <v>220812</v>
      </c>
      <c r="M17" s="204">
        <f t="shared" si="1"/>
        <v>611332</v>
      </c>
      <c r="N17" s="189" t="s">
        <v>18</v>
      </c>
      <c r="O17" s="474"/>
      <c r="P17" s="257"/>
    </row>
    <row r="18" spans="1:16" s="12" customFormat="1" ht="27" customHeight="1" x14ac:dyDescent="0.2">
      <c r="A18" s="475"/>
      <c r="B18" s="29" t="s">
        <v>19</v>
      </c>
      <c r="C18" s="205">
        <f>SUM(C16:C17)</f>
        <v>2283539</v>
      </c>
      <c r="D18" s="205">
        <f>SUM(D16:D17)</f>
        <v>2491</v>
      </c>
      <c r="E18" s="205">
        <f>SUM(E16:E17)</f>
        <v>494</v>
      </c>
      <c r="F18" s="205">
        <f t="shared" si="0"/>
        <v>2286524</v>
      </c>
      <c r="G18" s="205">
        <f t="shared" si="4"/>
        <v>135219</v>
      </c>
      <c r="H18" s="205">
        <f t="shared" si="4"/>
        <v>141754</v>
      </c>
      <c r="I18" s="205">
        <f t="shared" si="4"/>
        <v>4335</v>
      </c>
      <c r="J18" s="205">
        <f t="shared" si="4"/>
        <v>18269</v>
      </c>
      <c r="K18" s="205">
        <f t="shared" si="4"/>
        <v>8754</v>
      </c>
      <c r="L18" s="205">
        <f t="shared" si="4"/>
        <v>308331</v>
      </c>
      <c r="M18" s="205">
        <f t="shared" si="1"/>
        <v>2594855</v>
      </c>
      <c r="N18" s="29" t="s">
        <v>8</v>
      </c>
      <c r="O18" s="475"/>
      <c r="P18" s="257"/>
    </row>
    <row r="20" spans="1:16" x14ac:dyDescent="0.2">
      <c r="C20" s="257"/>
      <c r="D20" s="257"/>
      <c r="E20" s="257"/>
    </row>
    <row r="25" spans="1:16" x14ac:dyDescent="0.2">
      <c r="O25" s="74"/>
    </row>
  </sheetData>
  <mergeCells count="18">
    <mergeCell ref="A2:O2"/>
    <mergeCell ref="A3:O3"/>
    <mergeCell ref="A5:O5"/>
    <mergeCell ref="A8:A9"/>
    <mergeCell ref="A4:O4"/>
    <mergeCell ref="B8:B9"/>
    <mergeCell ref="C8:F8"/>
    <mergeCell ref="G8:L8"/>
    <mergeCell ref="M8:M9"/>
    <mergeCell ref="N8:N9"/>
    <mergeCell ref="O8:O9"/>
    <mergeCell ref="O10:O12"/>
    <mergeCell ref="A10:A12"/>
    <mergeCell ref="A7:B7"/>
    <mergeCell ref="A16:A18"/>
    <mergeCell ref="O16:O18"/>
    <mergeCell ref="A13:A15"/>
    <mergeCell ref="O13:O1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ignoredErrors>
    <ignoredError sqref="F16:F17 L12"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V50"/>
  <sheetViews>
    <sheetView rightToLeft="1" view="pageBreakPreview" zoomScale="110" zoomScaleSheetLayoutView="110" zoomScalePageLayoutView="85" workbookViewId="0">
      <selection activeCell="S19" sqref="S19"/>
    </sheetView>
  </sheetViews>
  <sheetFormatPr defaultRowHeight="12.75" x14ac:dyDescent="0.2"/>
  <cols>
    <col min="4" max="13" width="6.7109375" customWidth="1"/>
    <col min="18" max="19" width="16.42578125" customWidth="1"/>
    <col min="20" max="20" width="6.140625" customWidth="1"/>
    <col min="21" max="23" width="16.42578125" customWidth="1"/>
  </cols>
  <sheetData>
    <row r="1" spans="1:22" s="2" customFormat="1" ht="18.75" customHeight="1" x14ac:dyDescent="0.2"/>
    <row r="2" spans="1:22" s="1" customFormat="1" ht="34.5" customHeight="1" x14ac:dyDescent="0.25">
      <c r="A2" s="485" t="s">
        <v>283</v>
      </c>
      <c r="B2" s="485"/>
      <c r="C2" s="485"/>
      <c r="D2" s="485"/>
      <c r="E2" s="485"/>
      <c r="F2" s="485"/>
      <c r="G2" s="485"/>
      <c r="H2" s="485"/>
      <c r="I2" s="485"/>
      <c r="J2" s="485"/>
      <c r="K2" s="485"/>
      <c r="L2" s="485"/>
      <c r="M2" s="485"/>
      <c r="N2" s="485"/>
      <c r="O2" s="485"/>
      <c r="P2" s="485"/>
    </row>
    <row r="3" spans="1:22" s="1" customFormat="1" ht="21" customHeight="1" x14ac:dyDescent="0.2">
      <c r="A3" s="486" t="s">
        <v>317</v>
      </c>
      <c r="B3" s="486"/>
      <c r="C3" s="486"/>
      <c r="D3" s="486"/>
      <c r="E3" s="486"/>
      <c r="F3" s="486"/>
      <c r="G3" s="486"/>
      <c r="H3" s="486"/>
      <c r="I3" s="486"/>
      <c r="J3" s="486"/>
      <c r="K3" s="486"/>
      <c r="L3" s="486"/>
      <c r="M3" s="486"/>
      <c r="N3" s="486"/>
      <c r="O3" s="486"/>
      <c r="P3" s="486"/>
    </row>
    <row r="4" spans="1:22" s="1" customFormat="1" ht="20.25" customHeight="1" x14ac:dyDescent="0.25">
      <c r="A4" s="487" t="s">
        <v>518</v>
      </c>
      <c r="B4" s="487"/>
      <c r="C4" s="487"/>
      <c r="D4" s="487"/>
      <c r="E4" s="487"/>
      <c r="F4" s="487"/>
      <c r="G4" s="487"/>
      <c r="H4" s="487"/>
      <c r="I4" s="487"/>
      <c r="J4" s="487"/>
      <c r="K4" s="487"/>
      <c r="L4" s="487"/>
      <c r="M4" s="487"/>
      <c r="N4" s="487"/>
      <c r="O4" s="487"/>
      <c r="P4" s="487"/>
    </row>
    <row r="5" spans="1:22" s="1" customFormat="1" ht="20.25" customHeight="1" x14ac:dyDescent="0.2">
      <c r="A5" s="488" t="s">
        <v>519</v>
      </c>
      <c r="B5" s="488"/>
      <c r="C5" s="488"/>
      <c r="D5" s="488"/>
      <c r="E5" s="488"/>
      <c r="F5" s="488"/>
      <c r="G5" s="488"/>
      <c r="H5" s="488"/>
      <c r="I5" s="488"/>
      <c r="J5" s="488"/>
      <c r="K5" s="488"/>
      <c r="L5" s="488"/>
      <c r="M5" s="488"/>
      <c r="N5" s="488"/>
      <c r="O5" s="488"/>
      <c r="P5" s="488"/>
    </row>
    <row r="6" spans="1:22" s="1" customFormat="1" ht="20.25" customHeight="1" x14ac:dyDescent="0.2">
      <c r="A6" s="132"/>
      <c r="B6" s="132"/>
      <c r="C6" s="132"/>
      <c r="D6" s="132"/>
      <c r="E6" s="132"/>
    </row>
    <row r="7" spans="1:22" ht="12.75" customHeight="1" x14ac:dyDescent="0.2">
      <c r="C7" s="21"/>
    </row>
    <row r="8" spans="1:22" ht="12.75" customHeight="1" x14ac:dyDescent="0.2">
      <c r="C8" s="21"/>
    </row>
    <row r="9" spans="1:22" ht="12.75" customHeight="1" x14ac:dyDescent="0.2">
      <c r="C9" s="21"/>
    </row>
    <row r="10" spans="1:22" ht="13.5" thickBot="1" x14ac:dyDescent="0.25">
      <c r="R10" s="484"/>
      <c r="S10" s="484"/>
      <c r="U10" s="484"/>
      <c r="V10" s="484"/>
    </row>
    <row r="11" spans="1:22" x14ac:dyDescent="0.2">
      <c r="R11" s="482" t="s">
        <v>229</v>
      </c>
      <c r="S11" s="483"/>
      <c r="U11" s="482" t="s">
        <v>230</v>
      </c>
      <c r="V11" s="483"/>
    </row>
    <row r="12" spans="1:22" x14ac:dyDescent="0.2">
      <c r="R12" s="49" t="s">
        <v>69</v>
      </c>
      <c r="S12" s="127">
        <f>'2'!F10</f>
        <v>74937</v>
      </c>
      <c r="U12" s="49" t="s">
        <v>71</v>
      </c>
      <c r="V12" s="127">
        <f>'2'!F11</f>
        <v>52908</v>
      </c>
    </row>
    <row r="13" spans="1:22" ht="13.5" thickBot="1" x14ac:dyDescent="0.25">
      <c r="R13" s="50" t="s">
        <v>70</v>
      </c>
      <c r="S13" s="128">
        <f>'2'!L10</f>
        <v>38580</v>
      </c>
      <c r="U13" s="50" t="s">
        <v>72</v>
      </c>
      <c r="V13" s="128">
        <f>'2'!L11</f>
        <v>66998</v>
      </c>
    </row>
    <row r="16" spans="1:22" ht="13.5" thickBot="1" x14ac:dyDescent="0.25">
      <c r="R16" s="484"/>
      <c r="S16" s="484"/>
      <c r="U16" s="484"/>
      <c r="V16" s="484"/>
    </row>
    <row r="17" spans="4:22" x14ac:dyDescent="0.2">
      <c r="R17" s="482" t="s">
        <v>232</v>
      </c>
      <c r="S17" s="483"/>
      <c r="U17" s="482" t="s">
        <v>231</v>
      </c>
      <c r="V17" s="483"/>
    </row>
    <row r="18" spans="4:22" x14ac:dyDescent="0.2">
      <c r="R18" s="49" t="s">
        <v>69</v>
      </c>
      <c r="S18" s="127">
        <f>'2'!F13</f>
        <v>1821067</v>
      </c>
      <c r="U18" s="49" t="s">
        <v>71</v>
      </c>
      <c r="V18" s="127">
        <f>'2'!F14</f>
        <v>337612</v>
      </c>
    </row>
    <row r="19" spans="4:22" ht="13.5" thickBot="1" x14ac:dyDescent="0.25">
      <c r="R19" s="50" t="s">
        <v>70</v>
      </c>
      <c r="S19" s="128">
        <f>'2'!L13</f>
        <v>48939</v>
      </c>
      <c r="U19" s="50" t="s">
        <v>72</v>
      </c>
      <c r="V19" s="128">
        <f>'2'!L14</f>
        <v>153814</v>
      </c>
    </row>
    <row r="26" spans="4:22" x14ac:dyDescent="0.2">
      <c r="D26" s="20" t="s">
        <v>57</v>
      </c>
      <c r="K26" s="20" t="s">
        <v>57</v>
      </c>
    </row>
    <row r="50" spans="14:14" x14ac:dyDescent="0.2">
      <c r="N50" s="72"/>
    </row>
  </sheetData>
  <mergeCells count="12">
    <mergeCell ref="A2:P2"/>
    <mergeCell ref="A3:P3"/>
    <mergeCell ref="A4:P4"/>
    <mergeCell ref="A5:P5"/>
    <mergeCell ref="U16:V16"/>
    <mergeCell ref="R11:S11"/>
    <mergeCell ref="R17:S17"/>
    <mergeCell ref="U11:V11"/>
    <mergeCell ref="U17:V17"/>
    <mergeCell ref="R10:S10"/>
    <mergeCell ref="U10:V10"/>
    <mergeCell ref="R16:S16"/>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T30"/>
  <sheetViews>
    <sheetView rightToLeft="1" view="pageBreakPreview" zoomScaleSheetLayoutView="100" zoomScalePageLayoutView="85" workbookViewId="0">
      <selection activeCell="S12" sqref="S12"/>
    </sheetView>
  </sheetViews>
  <sheetFormatPr defaultRowHeight="12.75" x14ac:dyDescent="0.2"/>
  <cols>
    <col min="1" max="14" width="10.42578125" customWidth="1"/>
    <col min="15" max="19" width="10.85546875" customWidth="1"/>
  </cols>
  <sheetData>
    <row r="1" spans="1:19" s="2" customFormat="1" ht="18.75" customHeight="1" x14ac:dyDescent="0.2"/>
    <row r="2" spans="1:19" s="1" customFormat="1" ht="20.25" customHeight="1" x14ac:dyDescent="0.25">
      <c r="A2" s="485" t="s">
        <v>293</v>
      </c>
      <c r="B2" s="485"/>
      <c r="C2" s="485"/>
      <c r="D2" s="485"/>
      <c r="E2" s="485"/>
      <c r="F2" s="485"/>
      <c r="G2" s="485"/>
      <c r="H2" s="485"/>
      <c r="I2" s="485"/>
      <c r="J2" s="485"/>
      <c r="K2" s="485"/>
      <c r="L2" s="485"/>
      <c r="M2" s="485"/>
      <c r="N2" s="133"/>
      <c r="O2" s="143"/>
      <c r="P2" s="143"/>
      <c r="Q2" s="143"/>
    </row>
    <row r="3" spans="1:19" s="1" customFormat="1" ht="21" customHeight="1" x14ac:dyDescent="0.2">
      <c r="A3" s="486" t="s">
        <v>318</v>
      </c>
      <c r="B3" s="486"/>
      <c r="C3" s="486"/>
      <c r="D3" s="486"/>
      <c r="E3" s="486"/>
      <c r="F3" s="486"/>
      <c r="G3" s="486"/>
      <c r="H3" s="486"/>
      <c r="I3" s="486"/>
      <c r="J3" s="486"/>
      <c r="K3" s="486"/>
      <c r="L3" s="486"/>
      <c r="M3" s="486"/>
      <c r="N3" s="131"/>
      <c r="O3" s="144"/>
      <c r="P3" s="144"/>
      <c r="Q3" s="144"/>
    </row>
    <row r="4" spans="1:19" s="1" customFormat="1" ht="20.25" customHeight="1" x14ac:dyDescent="0.25">
      <c r="A4" s="487" t="s">
        <v>518</v>
      </c>
      <c r="B4" s="487"/>
      <c r="C4" s="487"/>
      <c r="D4" s="487"/>
      <c r="E4" s="487"/>
      <c r="F4" s="487"/>
      <c r="G4" s="487"/>
      <c r="H4" s="487"/>
      <c r="I4" s="487"/>
      <c r="J4" s="487"/>
      <c r="K4" s="487"/>
      <c r="L4" s="487"/>
      <c r="M4" s="487"/>
      <c r="N4" s="329"/>
      <c r="O4" s="129"/>
      <c r="P4" s="129"/>
      <c r="Q4" s="129"/>
    </row>
    <row r="5" spans="1:19" s="1" customFormat="1" ht="20.25" customHeight="1" x14ac:dyDescent="0.2">
      <c r="A5" s="488" t="s">
        <v>519</v>
      </c>
      <c r="B5" s="488"/>
      <c r="C5" s="488"/>
      <c r="D5" s="488"/>
      <c r="E5" s="488"/>
      <c r="F5" s="488"/>
      <c r="G5" s="488"/>
      <c r="H5" s="488"/>
      <c r="I5" s="488"/>
      <c r="J5" s="488"/>
      <c r="K5" s="488"/>
      <c r="L5" s="488"/>
      <c r="M5" s="488"/>
      <c r="N5" s="132"/>
      <c r="O5" s="130"/>
      <c r="P5" s="130"/>
      <c r="Q5" s="130"/>
    </row>
    <row r="6" spans="1:19" s="1" customFormat="1" ht="20.25" customHeight="1" thickBot="1" x14ac:dyDescent="0.25">
      <c r="A6" s="132"/>
      <c r="B6" s="132"/>
      <c r="C6" s="132"/>
      <c r="D6" s="132"/>
      <c r="E6" s="132"/>
    </row>
    <row r="7" spans="1:19" ht="12.75" customHeight="1" x14ac:dyDescent="0.2">
      <c r="O7" s="489" t="s">
        <v>227</v>
      </c>
      <c r="P7" s="490"/>
      <c r="R7" s="489" t="s">
        <v>228</v>
      </c>
      <c r="S7" s="490"/>
    </row>
    <row r="8" spans="1:19" ht="12.75" customHeight="1" x14ac:dyDescent="0.2">
      <c r="O8" s="49" t="s">
        <v>352</v>
      </c>
      <c r="P8" s="286">
        <f>'2'!H10/'2'!L10</f>
        <v>0.60616899948159664</v>
      </c>
      <c r="R8" s="49" t="s">
        <v>380</v>
      </c>
      <c r="S8" s="286">
        <f>'2'!G11/'2'!L11</f>
        <v>0.42707244992387833</v>
      </c>
    </row>
    <row r="9" spans="1:19" ht="12.75" customHeight="1" x14ac:dyDescent="0.2">
      <c r="O9" s="49" t="s">
        <v>140</v>
      </c>
      <c r="P9" s="286">
        <f>'2'!I10/'2'!L10</f>
        <v>4.4297563504406431E-2</v>
      </c>
      <c r="R9" s="49" t="s">
        <v>352</v>
      </c>
      <c r="S9" s="286">
        <f>'2'!H11/'2'!L11</f>
        <v>0.43568464730290457</v>
      </c>
    </row>
    <row r="10" spans="1:19" ht="12.75" customHeight="1" x14ac:dyDescent="0.2">
      <c r="O10" s="49" t="s">
        <v>73</v>
      </c>
      <c r="P10" s="286">
        <f>'2'!J10/'2'!L10</f>
        <v>0.29442716433385174</v>
      </c>
      <c r="R10" s="49" t="s">
        <v>140</v>
      </c>
      <c r="S10" s="286">
        <f>'2'!I11/'2'!L11</f>
        <v>1.434371175258963E-2</v>
      </c>
    </row>
    <row r="11" spans="1:19" ht="12.75" customHeight="1" thickBot="1" x14ac:dyDescent="0.25">
      <c r="O11" s="50" t="s">
        <v>74</v>
      </c>
      <c r="P11" s="286">
        <f>'2'!K10/'2'!L10</f>
        <v>5.5106272680145153E-2</v>
      </c>
      <c r="R11" s="49" t="s">
        <v>73</v>
      </c>
      <c r="S11" s="286">
        <f>'2'!J11/'2'!L11</f>
        <v>0.10313740708677871</v>
      </c>
    </row>
    <row r="12" spans="1:19" ht="12.75" customHeight="1" thickBot="1" x14ac:dyDescent="0.25">
      <c r="R12" s="50" t="s">
        <v>74</v>
      </c>
      <c r="S12" s="286">
        <f>'2'!K11/'2'!L11</f>
        <v>1.9761783933848771E-2</v>
      </c>
    </row>
    <row r="13" spans="1:19" ht="12.75" customHeight="1" x14ac:dyDescent="0.2">
      <c r="P13" s="281"/>
    </row>
    <row r="14" spans="1:19" x14ac:dyDescent="0.2">
      <c r="P14" s="281"/>
      <c r="S14" s="281"/>
    </row>
    <row r="15" spans="1:19" x14ac:dyDescent="0.2">
      <c r="P15" s="281"/>
      <c r="S15" s="281"/>
    </row>
    <row r="16" spans="1:19" x14ac:dyDescent="0.2">
      <c r="P16" s="281"/>
      <c r="S16" s="281"/>
    </row>
    <row r="17" spans="4:20" x14ac:dyDescent="0.2">
      <c r="P17" s="281"/>
      <c r="Q17" s="281"/>
      <c r="R17" s="281"/>
      <c r="S17" s="281"/>
      <c r="T17" s="281"/>
    </row>
    <row r="18" spans="4:20" x14ac:dyDescent="0.2">
      <c r="S18" s="281"/>
    </row>
    <row r="19" spans="4:20" x14ac:dyDescent="0.2">
      <c r="O19" s="281"/>
      <c r="P19" s="281"/>
      <c r="Q19" s="281"/>
      <c r="R19" s="281"/>
      <c r="S19" s="281"/>
    </row>
    <row r="20" spans="4:20" x14ac:dyDescent="0.2">
      <c r="P20" s="281"/>
    </row>
    <row r="21" spans="4:20" x14ac:dyDescent="0.2">
      <c r="P21" s="281"/>
    </row>
    <row r="22" spans="4:20" x14ac:dyDescent="0.2">
      <c r="P22" s="281"/>
    </row>
    <row r="23" spans="4:20" x14ac:dyDescent="0.2">
      <c r="P23" s="281"/>
    </row>
    <row r="24" spans="4:20" x14ac:dyDescent="0.2">
      <c r="O24" s="281"/>
      <c r="P24" s="281"/>
    </row>
    <row r="25" spans="4:20" x14ac:dyDescent="0.2">
      <c r="O25" s="281"/>
    </row>
    <row r="26" spans="4:20" x14ac:dyDescent="0.2">
      <c r="O26" s="281"/>
    </row>
    <row r="27" spans="4:20" x14ac:dyDescent="0.2">
      <c r="O27" s="281"/>
    </row>
    <row r="28" spans="4:20" x14ac:dyDescent="0.2">
      <c r="O28" s="281"/>
    </row>
    <row r="29" spans="4:20" x14ac:dyDescent="0.2">
      <c r="D29" s="20" t="s">
        <v>57</v>
      </c>
      <c r="K29" s="20" t="s">
        <v>57</v>
      </c>
      <c r="O29" s="281"/>
    </row>
    <row r="30" spans="4:20" x14ac:dyDescent="0.2">
      <c r="O30" s="281"/>
    </row>
  </sheetData>
  <mergeCells count="6">
    <mergeCell ref="A2:M2"/>
    <mergeCell ref="A3:M3"/>
    <mergeCell ref="A4:M4"/>
    <mergeCell ref="A5:M5"/>
    <mergeCell ref="R7:S7"/>
    <mergeCell ref="O7:P7"/>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3"/>
  <sheetViews>
    <sheetView rightToLeft="1" view="pageBreakPreview" zoomScale="110" zoomScaleSheetLayoutView="110" zoomScalePageLayoutView="85" workbookViewId="0">
      <selection activeCell="C9" sqref="C9"/>
    </sheetView>
  </sheetViews>
  <sheetFormatPr defaultColWidth="15.7109375" defaultRowHeight="24.95" customHeight="1" x14ac:dyDescent="0.2"/>
  <cols>
    <col min="1" max="1" width="34.28515625" style="2" customWidth="1"/>
    <col min="2" max="4" width="21.7109375" style="2" customWidth="1"/>
    <col min="5" max="5" width="34.28515625" style="2" customWidth="1"/>
    <col min="6" max="251" width="9.140625" style="2" customWidth="1"/>
    <col min="252" max="252" width="25.7109375" style="2" customWidth="1"/>
    <col min="253" max="16384" width="15.7109375" style="2"/>
  </cols>
  <sheetData>
    <row r="1" spans="1:11" ht="18.75" customHeight="1" x14ac:dyDescent="0.2"/>
    <row r="2" spans="1:11" s="1" customFormat="1" ht="20.25" customHeight="1" x14ac:dyDescent="0.25">
      <c r="A2" s="461" t="s">
        <v>27</v>
      </c>
      <c r="B2" s="461"/>
      <c r="C2" s="461"/>
      <c r="D2" s="461"/>
      <c r="E2" s="461"/>
      <c r="F2" s="40"/>
      <c r="G2" s="40"/>
      <c r="H2" s="40"/>
      <c r="I2" s="40"/>
      <c r="J2" s="40"/>
      <c r="K2" s="40"/>
    </row>
    <row r="3" spans="1:11" s="1" customFormat="1" ht="21" customHeight="1" x14ac:dyDescent="0.2">
      <c r="A3" s="462" t="s">
        <v>319</v>
      </c>
      <c r="B3" s="462"/>
      <c r="C3" s="462"/>
      <c r="D3" s="462"/>
      <c r="E3" s="462"/>
    </row>
    <row r="4" spans="1:11" s="1" customFormat="1" ht="20.25" customHeight="1" x14ac:dyDescent="0.25">
      <c r="A4" s="463" t="s">
        <v>518</v>
      </c>
      <c r="B4" s="463"/>
      <c r="C4" s="463"/>
      <c r="D4" s="463"/>
      <c r="E4" s="463"/>
    </row>
    <row r="5" spans="1:11" s="1" customFormat="1" ht="20.25" customHeight="1" x14ac:dyDescent="0.2">
      <c r="A5" s="464" t="s">
        <v>519</v>
      </c>
      <c r="B5" s="464"/>
      <c r="C5" s="464"/>
      <c r="D5" s="464"/>
      <c r="E5" s="464"/>
    </row>
    <row r="6" spans="1:11" s="1" customFormat="1" ht="20.25" customHeight="1" x14ac:dyDescent="0.2">
      <c r="A6" s="132"/>
      <c r="B6" s="132"/>
      <c r="C6" s="132"/>
      <c r="D6" s="132"/>
      <c r="E6" s="132"/>
    </row>
    <row r="7" spans="1:11" s="9" customFormat="1" ht="21" customHeight="1" x14ac:dyDescent="0.2">
      <c r="A7" s="33" t="s">
        <v>40</v>
      </c>
      <c r="B7" s="10"/>
      <c r="C7" s="8"/>
      <c r="D7" s="8"/>
      <c r="E7" s="13" t="s">
        <v>39</v>
      </c>
    </row>
    <row r="8" spans="1:11" s="9" customFormat="1" ht="56.25" customHeight="1" x14ac:dyDescent="0.2">
      <c r="A8" s="167" t="s">
        <v>285</v>
      </c>
      <c r="B8" s="23" t="s">
        <v>263</v>
      </c>
      <c r="C8" s="23" t="s">
        <v>264</v>
      </c>
      <c r="D8" s="22" t="s">
        <v>22</v>
      </c>
      <c r="E8" s="168" t="s">
        <v>284</v>
      </c>
      <c r="I8" s="5"/>
      <c r="J8" s="5"/>
    </row>
    <row r="9" spans="1:11" s="5" customFormat="1" ht="27" customHeight="1" x14ac:dyDescent="0.2">
      <c r="A9" s="154" t="s">
        <v>23</v>
      </c>
      <c r="B9" s="376">
        <v>203180</v>
      </c>
      <c r="C9" s="376">
        <v>145360</v>
      </c>
      <c r="D9" s="207">
        <f t="shared" ref="D9:D14" si="0">B9+C9</f>
        <v>348540</v>
      </c>
      <c r="E9" s="164" t="s">
        <v>23</v>
      </c>
    </row>
    <row r="10" spans="1:11" s="5" customFormat="1" ht="27" customHeight="1" x14ac:dyDescent="0.2">
      <c r="A10" s="155" t="s">
        <v>24</v>
      </c>
      <c r="B10" s="377">
        <v>870472</v>
      </c>
      <c r="C10" s="377">
        <v>39512</v>
      </c>
      <c r="D10" s="208">
        <f t="shared" si="0"/>
        <v>909984</v>
      </c>
      <c r="E10" s="165" t="s">
        <v>24</v>
      </c>
    </row>
    <row r="11" spans="1:11" s="5" customFormat="1" ht="27" customHeight="1" x14ac:dyDescent="0.2">
      <c r="A11" s="155" t="s">
        <v>25</v>
      </c>
      <c r="B11" s="377">
        <v>790002</v>
      </c>
      <c r="C11" s="377">
        <v>39484</v>
      </c>
      <c r="D11" s="208">
        <f t="shared" si="0"/>
        <v>829486</v>
      </c>
      <c r="E11" s="165" t="s">
        <v>25</v>
      </c>
    </row>
    <row r="12" spans="1:11" s="5" customFormat="1" ht="27" customHeight="1" x14ac:dyDescent="0.2">
      <c r="A12" s="155" t="s">
        <v>26</v>
      </c>
      <c r="B12" s="377">
        <v>313589</v>
      </c>
      <c r="C12" s="377">
        <v>32470</v>
      </c>
      <c r="D12" s="208">
        <f t="shared" si="0"/>
        <v>346059</v>
      </c>
      <c r="E12" s="165" t="s">
        <v>26</v>
      </c>
      <c r="I12" s="9"/>
      <c r="J12" s="9"/>
    </row>
    <row r="13" spans="1:11" s="5" customFormat="1" ht="27" customHeight="1" x14ac:dyDescent="0.2">
      <c r="A13" s="330" t="s">
        <v>501</v>
      </c>
      <c r="B13" s="378">
        <v>93933</v>
      </c>
      <c r="C13" s="378">
        <v>28651</v>
      </c>
      <c r="D13" s="331">
        <f t="shared" si="0"/>
        <v>122584</v>
      </c>
      <c r="E13" s="332" t="s">
        <v>501</v>
      </c>
      <c r="I13" s="9"/>
      <c r="J13" s="9"/>
    </row>
    <row r="14" spans="1:11" s="5" customFormat="1" ht="27" customHeight="1" x14ac:dyDescent="0.2">
      <c r="A14" s="156" t="s">
        <v>410</v>
      </c>
      <c r="B14" s="379">
        <v>15348</v>
      </c>
      <c r="C14" s="379">
        <v>22854</v>
      </c>
      <c r="D14" s="209">
        <f t="shared" si="0"/>
        <v>38202</v>
      </c>
      <c r="E14" s="166" t="s">
        <v>409</v>
      </c>
    </row>
    <row r="15" spans="1:11" s="6" customFormat="1" ht="27" customHeight="1" x14ac:dyDescent="0.2">
      <c r="A15" s="137" t="s">
        <v>7</v>
      </c>
      <c r="B15" s="210">
        <f>SUM(B9:B14)</f>
        <v>2286524</v>
      </c>
      <c r="C15" s="210">
        <f>SUM(C9:C14)</f>
        <v>308331</v>
      </c>
      <c r="D15" s="210">
        <f>SUM(D9:D14)</f>
        <v>2594855</v>
      </c>
      <c r="E15" s="169" t="s">
        <v>8</v>
      </c>
    </row>
    <row r="23" spans="5:5" ht="24.95" customHeight="1" x14ac:dyDescent="0.2">
      <c r="E23" s="73"/>
    </row>
  </sheetData>
  <mergeCells count="4">
    <mergeCell ref="A4:E4"/>
    <mergeCell ref="A5:E5"/>
    <mergeCell ref="A2:E2"/>
    <mergeCell ref="A3:E3"/>
  </mergeCells>
  <printOptions horizontalCentered="1"/>
  <pageMargins left="0.51181102362204722" right="0.51181102362204722" top="0.55118110236220474" bottom="0.55118110236220474" header="0.31496062992125984" footer="0.31496062992125984"/>
  <pageSetup paperSize="9" scale="95" fitToWidth="0" fitToHeight="0" orientation="landscape" r:id="rId1"/>
  <headerFooter>
    <oddFooter>&amp;C- &amp;[&amp;P -&amp;R&amp;6&amp;F</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22"/>
  <sheetViews>
    <sheetView rightToLeft="1" view="pageBreakPreview" zoomScale="110" zoomScaleSheetLayoutView="110" zoomScalePageLayoutView="85" workbookViewId="0">
      <selection activeCell="D9" sqref="D9"/>
    </sheetView>
  </sheetViews>
  <sheetFormatPr defaultColWidth="15.7109375" defaultRowHeight="24.95" customHeight="1" x14ac:dyDescent="0.2"/>
  <cols>
    <col min="1" max="1" width="34.28515625" style="2" customWidth="1"/>
    <col min="2" max="4" width="21.7109375" style="2" customWidth="1"/>
    <col min="5" max="5" width="34.28515625" style="2" customWidth="1"/>
    <col min="6" max="251" width="9.140625" style="2" customWidth="1"/>
    <col min="252" max="252" width="25.7109375" style="2" customWidth="1"/>
    <col min="253" max="16384" width="15.7109375" style="2"/>
  </cols>
  <sheetData>
    <row r="1" spans="1:11" ht="18.75" customHeight="1" x14ac:dyDescent="0.2"/>
    <row r="2" spans="1:11" s="1" customFormat="1" ht="20.25" customHeight="1" x14ac:dyDescent="0.25">
      <c r="A2" s="461" t="s">
        <v>49</v>
      </c>
      <c r="B2" s="461"/>
      <c r="C2" s="461"/>
      <c r="D2" s="461"/>
      <c r="E2" s="461"/>
      <c r="F2" s="40"/>
      <c r="G2" s="40"/>
      <c r="H2" s="40"/>
      <c r="I2" s="40"/>
      <c r="J2" s="40"/>
      <c r="K2" s="40"/>
    </row>
    <row r="3" spans="1:11" s="1" customFormat="1" ht="21" customHeight="1" x14ac:dyDescent="0.2">
      <c r="A3" s="462" t="s">
        <v>320</v>
      </c>
      <c r="B3" s="462"/>
      <c r="C3" s="462"/>
      <c r="D3" s="462"/>
      <c r="E3" s="462"/>
    </row>
    <row r="4" spans="1:11" s="1" customFormat="1" ht="20.25" customHeight="1" x14ac:dyDescent="0.25">
      <c r="A4" s="463" t="s">
        <v>518</v>
      </c>
      <c r="B4" s="463"/>
      <c r="C4" s="463"/>
      <c r="D4" s="463"/>
      <c r="E4" s="463"/>
    </row>
    <row r="5" spans="1:11" s="1" customFormat="1" ht="20.25" customHeight="1" x14ac:dyDescent="0.2">
      <c r="A5" s="464" t="s">
        <v>519</v>
      </c>
      <c r="B5" s="464"/>
      <c r="C5" s="464"/>
      <c r="D5" s="464"/>
      <c r="E5" s="464"/>
    </row>
    <row r="6" spans="1:11" s="1" customFormat="1" ht="20.25" customHeight="1" x14ac:dyDescent="0.2">
      <c r="A6" s="132"/>
      <c r="B6" s="132"/>
      <c r="C6" s="132"/>
      <c r="D6" s="132"/>
      <c r="E6" s="132"/>
    </row>
    <row r="7" spans="1:11" s="9" customFormat="1" ht="21" customHeight="1" x14ac:dyDescent="0.2">
      <c r="A7" s="33" t="s">
        <v>10</v>
      </c>
      <c r="B7" s="10"/>
      <c r="C7" s="8"/>
      <c r="D7" s="8"/>
      <c r="E7" s="13" t="s">
        <v>11</v>
      </c>
    </row>
    <row r="8" spans="1:11" s="9" customFormat="1" ht="56.25" customHeight="1" x14ac:dyDescent="0.2">
      <c r="A8" s="167" t="s">
        <v>106</v>
      </c>
      <c r="B8" s="23" t="s">
        <v>263</v>
      </c>
      <c r="C8" s="23" t="s">
        <v>264</v>
      </c>
      <c r="D8" s="22" t="s">
        <v>22</v>
      </c>
      <c r="E8" s="168" t="s">
        <v>136</v>
      </c>
    </row>
    <row r="9" spans="1:11" s="5" customFormat="1" ht="27" customHeight="1" x14ac:dyDescent="0.2">
      <c r="A9" s="154" t="s">
        <v>23</v>
      </c>
      <c r="B9" s="376">
        <v>143267</v>
      </c>
      <c r="C9" s="376">
        <v>65557</v>
      </c>
      <c r="D9" s="207">
        <f t="shared" ref="D9:D14" si="0">B9+C9</f>
        <v>208824</v>
      </c>
      <c r="E9" s="164" t="s">
        <v>23</v>
      </c>
    </row>
    <row r="10" spans="1:11" s="5" customFormat="1" ht="27" customHeight="1" x14ac:dyDescent="0.2">
      <c r="A10" s="155" t="s">
        <v>24</v>
      </c>
      <c r="B10" s="377">
        <v>719915</v>
      </c>
      <c r="C10" s="377">
        <v>3596</v>
      </c>
      <c r="D10" s="208">
        <f t="shared" si="0"/>
        <v>723511</v>
      </c>
      <c r="E10" s="165" t="s">
        <v>24</v>
      </c>
    </row>
    <row r="11" spans="1:11" s="5" customFormat="1" ht="27" customHeight="1" x14ac:dyDescent="0.2">
      <c r="A11" s="155" t="s">
        <v>25</v>
      </c>
      <c r="B11" s="377">
        <v>678403</v>
      </c>
      <c r="C11" s="377">
        <v>956</v>
      </c>
      <c r="D11" s="208">
        <f t="shared" si="0"/>
        <v>679359</v>
      </c>
      <c r="E11" s="165" t="s">
        <v>25</v>
      </c>
    </row>
    <row r="12" spans="1:11" s="5" customFormat="1" ht="27" customHeight="1" x14ac:dyDescent="0.2">
      <c r="A12" s="155" t="s">
        <v>26</v>
      </c>
      <c r="B12" s="377">
        <v>260801</v>
      </c>
      <c r="C12" s="377">
        <v>2251</v>
      </c>
      <c r="D12" s="208">
        <f t="shared" si="0"/>
        <v>263052</v>
      </c>
      <c r="E12" s="165" t="s">
        <v>26</v>
      </c>
    </row>
    <row r="13" spans="1:11" s="5" customFormat="1" ht="27" customHeight="1" x14ac:dyDescent="0.2">
      <c r="A13" s="330" t="s">
        <v>501</v>
      </c>
      <c r="B13" s="378">
        <v>79934</v>
      </c>
      <c r="C13" s="378">
        <v>5385</v>
      </c>
      <c r="D13" s="331">
        <f t="shared" si="0"/>
        <v>85319</v>
      </c>
      <c r="E13" s="332" t="s">
        <v>501</v>
      </c>
    </row>
    <row r="14" spans="1:11" s="5" customFormat="1" ht="27" customHeight="1" x14ac:dyDescent="0.2">
      <c r="A14" s="156" t="s">
        <v>410</v>
      </c>
      <c r="B14" s="379">
        <v>13684</v>
      </c>
      <c r="C14" s="379">
        <v>9774</v>
      </c>
      <c r="D14" s="209">
        <f t="shared" si="0"/>
        <v>23458</v>
      </c>
      <c r="E14" s="166" t="s">
        <v>409</v>
      </c>
    </row>
    <row r="15" spans="1:11" s="6" customFormat="1" ht="27" customHeight="1" x14ac:dyDescent="0.2">
      <c r="A15" s="137" t="s">
        <v>7</v>
      </c>
      <c r="B15" s="210">
        <f>SUM(B9:B14)</f>
        <v>1896004</v>
      </c>
      <c r="C15" s="210">
        <f>SUM(C9:C14)</f>
        <v>87519</v>
      </c>
      <c r="D15" s="210">
        <f>SUM(D9:D14)</f>
        <v>1983523</v>
      </c>
      <c r="E15" s="169" t="s">
        <v>8</v>
      </c>
    </row>
    <row r="22" spans="5:5" ht="24.95" customHeight="1" x14ac:dyDescent="0.2">
      <c r="E22" s="73"/>
    </row>
  </sheetData>
  <mergeCells count="4">
    <mergeCell ref="A2:E2"/>
    <mergeCell ref="A3:E3"/>
    <mergeCell ref="A4:E4"/>
    <mergeCell ref="A5:E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2"/>
  <sheetViews>
    <sheetView rightToLeft="1" view="pageBreakPreview" zoomScale="110" zoomScaleSheetLayoutView="110" zoomScalePageLayoutView="85" workbookViewId="0">
      <selection activeCell="D15" sqref="D15"/>
    </sheetView>
  </sheetViews>
  <sheetFormatPr defaultColWidth="15.7109375" defaultRowHeight="24.95" customHeight="1" x14ac:dyDescent="0.2"/>
  <cols>
    <col min="1" max="1" width="34.28515625" style="2" customWidth="1"/>
    <col min="2" max="4" width="21.7109375" style="2" customWidth="1"/>
    <col min="5" max="5" width="34.28515625" style="2" customWidth="1"/>
    <col min="6" max="251" width="9.140625" style="2" customWidth="1"/>
    <col min="252" max="252" width="25.7109375" style="2" customWidth="1"/>
    <col min="253" max="16384" width="15.7109375" style="2"/>
  </cols>
  <sheetData>
    <row r="1" spans="1:11" ht="18.75" customHeight="1" x14ac:dyDescent="0.2"/>
    <row r="2" spans="1:11" s="1" customFormat="1" ht="20.25" customHeight="1" x14ac:dyDescent="0.25">
      <c r="A2" s="461" t="s">
        <v>132</v>
      </c>
      <c r="B2" s="461"/>
      <c r="C2" s="461"/>
      <c r="D2" s="461"/>
      <c r="E2" s="461"/>
      <c r="F2" s="40"/>
      <c r="G2" s="40"/>
      <c r="H2" s="40"/>
      <c r="I2" s="40"/>
      <c r="J2" s="40"/>
      <c r="K2" s="40"/>
    </row>
    <row r="3" spans="1:11" s="1" customFormat="1" ht="21" customHeight="1" x14ac:dyDescent="0.2">
      <c r="A3" s="462" t="s">
        <v>321</v>
      </c>
      <c r="B3" s="462"/>
      <c r="C3" s="462"/>
      <c r="D3" s="462"/>
      <c r="E3" s="462"/>
    </row>
    <row r="4" spans="1:11" s="1" customFormat="1" ht="20.25" customHeight="1" x14ac:dyDescent="0.25">
      <c r="A4" s="463" t="s">
        <v>518</v>
      </c>
      <c r="B4" s="463"/>
      <c r="C4" s="463"/>
      <c r="D4" s="463"/>
      <c r="E4" s="463"/>
    </row>
    <row r="5" spans="1:11" s="1" customFormat="1" ht="20.25" customHeight="1" x14ac:dyDescent="0.2">
      <c r="A5" s="464" t="s">
        <v>519</v>
      </c>
      <c r="B5" s="464"/>
      <c r="C5" s="464"/>
      <c r="D5" s="464"/>
      <c r="E5" s="464"/>
    </row>
    <row r="6" spans="1:11" s="1" customFormat="1" ht="20.25" customHeight="1" x14ac:dyDescent="0.2">
      <c r="A6" s="132"/>
      <c r="B6" s="132"/>
      <c r="C6" s="132"/>
      <c r="D6" s="132"/>
      <c r="E6" s="132"/>
    </row>
    <row r="7" spans="1:11" s="9" customFormat="1" ht="21" customHeight="1" x14ac:dyDescent="0.2">
      <c r="A7" s="33" t="s">
        <v>20</v>
      </c>
      <c r="B7" s="10"/>
      <c r="C7" s="8"/>
      <c r="D7" s="8"/>
      <c r="E7" s="13" t="s">
        <v>21</v>
      </c>
    </row>
    <row r="8" spans="1:11" s="9" customFormat="1" ht="56.25" customHeight="1" x14ac:dyDescent="0.2">
      <c r="A8" s="167" t="s">
        <v>106</v>
      </c>
      <c r="B8" s="23" t="s">
        <v>298</v>
      </c>
      <c r="C8" s="23" t="s">
        <v>299</v>
      </c>
      <c r="D8" s="22" t="s">
        <v>22</v>
      </c>
      <c r="E8" s="168" t="s">
        <v>136</v>
      </c>
    </row>
    <row r="9" spans="1:11" s="5" customFormat="1" ht="27" customHeight="1" x14ac:dyDescent="0.2">
      <c r="A9" s="154" t="s">
        <v>23</v>
      </c>
      <c r="B9" s="376">
        <v>59913</v>
      </c>
      <c r="C9" s="376">
        <v>79803</v>
      </c>
      <c r="D9" s="207">
        <f t="shared" ref="D9:D14" si="0">B9+C9</f>
        <v>139716</v>
      </c>
      <c r="E9" s="164" t="s">
        <v>23</v>
      </c>
      <c r="H9" s="257"/>
    </row>
    <row r="10" spans="1:11" s="5" customFormat="1" ht="27" customHeight="1" x14ac:dyDescent="0.2">
      <c r="A10" s="155" t="s">
        <v>24</v>
      </c>
      <c r="B10" s="377">
        <v>150557</v>
      </c>
      <c r="C10" s="377">
        <v>35916</v>
      </c>
      <c r="D10" s="208">
        <f t="shared" si="0"/>
        <v>186473</v>
      </c>
      <c r="E10" s="165" t="s">
        <v>24</v>
      </c>
      <c r="H10" s="257"/>
    </row>
    <row r="11" spans="1:11" s="5" customFormat="1" ht="27" customHeight="1" x14ac:dyDescent="0.2">
      <c r="A11" s="155" t="s">
        <v>25</v>
      </c>
      <c r="B11" s="377">
        <v>111599</v>
      </c>
      <c r="C11" s="377">
        <v>38528</v>
      </c>
      <c r="D11" s="208">
        <f t="shared" si="0"/>
        <v>150127</v>
      </c>
      <c r="E11" s="165" t="s">
        <v>25</v>
      </c>
      <c r="H11" s="257"/>
    </row>
    <row r="12" spans="1:11" s="5" customFormat="1" ht="27" customHeight="1" x14ac:dyDescent="0.2">
      <c r="A12" s="155" t="s">
        <v>26</v>
      </c>
      <c r="B12" s="377">
        <v>52788</v>
      </c>
      <c r="C12" s="377">
        <v>30219</v>
      </c>
      <c r="D12" s="208">
        <f t="shared" si="0"/>
        <v>83007</v>
      </c>
      <c r="E12" s="165" t="s">
        <v>26</v>
      </c>
      <c r="H12" s="257"/>
    </row>
    <row r="13" spans="1:11" s="5" customFormat="1" ht="27" customHeight="1" x14ac:dyDescent="0.2">
      <c r="A13" s="330" t="s">
        <v>501</v>
      </c>
      <c r="B13" s="378">
        <v>13999</v>
      </c>
      <c r="C13" s="378">
        <v>23266</v>
      </c>
      <c r="D13" s="331">
        <f t="shared" si="0"/>
        <v>37265</v>
      </c>
      <c r="E13" s="332" t="s">
        <v>501</v>
      </c>
      <c r="H13" s="257"/>
    </row>
    <row r="14" spans="1:11" s="5" customFormat="1" ht="27" customHeight="1" x14ac:dyDescent="0.2">
      <c r="A14" s="156" t="s">
        <v>410</v>
      </c>
      <c r="B14" s="379">
        <v>1664</v>
      </c>
      <c r="C14" s="379">
        <v>13080</v>
      </c>
      <c r="D14" s="209">
        <f t="shared" si="0"/>
        <v>14744</v>
      </c>
      <c r="E14" s="166" t="s">
        <v>409</v>
      </c>
      <c r="H14" s="257"/>
    </row>
    <row r="15" spans="1:11" s="6" customFormat="1" ht="27" customHeight="1" x14ac:dyDescent="0.2">
      <c r="A15" s="137" t="s">
        <v>7</v>
      </c>
      <c r="B15" s="210">
        <f>SUM(B9:B14)</f>
        <v>390520</v>
      </c>
      <c r="C15" s="210">
        <f>SUM(C9:C14)</f>
        <v>220812</v>
      </c>
      <c r="D15" s="210">
        <f>SUM(D9:D14)</f>
        <v>611332</v>
      </c>
      <c r="E15" s="169" t="s">
        <v>8</v>
      </c>
      <c r="H15" s="256"/>
    </row>
    <row r="22" spans="5:5" ht="24.95" customHeight="1" x14ac:dyDescent="0.2">
      <c r="E22" s="73"/>
    </row>
  </sheetData>
  <mergeCells count="4">
    <mergeCell ref="A2:E2"/>
    <mergeCell ref="A3:E3"/>
    <mergeCell ref="A4:E4"/>
    <mergeCell ref="A5:E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33"/>
  <sheetViews>
    <sheetView rightToLeft="1" view="pageBreakPreview" zoomScale="110" zoomScaleSheetLayoutView="110" zoomScalePageLayoutView="85" workbookViewId="0">
      <selection activeCell="F11" sqref="F11"/>
    </sheetView>
  </sheetViews>
  <sheetFormatPr defaultColWidth="9.140625" defaultRowHeight="12.75" x14ac:dyDescent="0.2"/>
  <cols>
    <col min="1" max="1" width="20.7109375" style="18" customWidth="1"/>
    <col min="2" max="10" width="10.28515625" style="18" customWidth="1"/>
    <col min="11" max="11" width="20.7109375" style="18" customWidth="1"/>
    <col min="12" max="16384" width="9.140625" style="18"/>
  </cols>
  <sheetData>
    <row r="1" spans="1:15" s="2" customFormat="1" ht="18.75" customHeight="1" x14ac:dyDescent="0.2"/>
    <row r="2" spans="1:15" s="1" customFormat="1" ht="20.25" customHeight="1" x14ac:dyDescent="0.25">
      <c r="A2" s="461" t="s">
        <v>297</v>
      </c>
      <c r="B2" s="461"/>
      <c r="C2" s="461"/>
      <c r="D2" s="461"/>
      <c r="E2" s="461"/>
      <c r="F2" s="461"/>
      <c r="G2" s="461"/>
      <c r="H2" s="461"/>
      <c r="I2" s="461"/>
      <c r="J2" s="461"/>
      <c r="K2" s="461"/>
    </row>
    <row r="3" spans="1:15" s="1" customFormat="1" ht="21" customHeight="1" x14ac:dyDescent="0.2">
      <c r="A3" s="462" t="s">
        <v>322</v>
      </c>
      <c r="B3" s="462"/>
      <c r="C3" s="462"/>
      <c r="D3" s="462"/>
      <c r="E3" s="462"/>
      <c r="F3" s="462"/>
      <c r="G3" s="462"/>
      <c r="H3" s="462"/>
      <c r="I3" s="462"/>
      <c r="J3" s="462"/>
      <c r="K3" s="462"/>
    </row>
    <row r="4" spans="1:15" s="1" customFormat="1" ht="20.25" customHeight="1" x14ac:dyDescent="0.25">
      <c r="A4" s="463" t="s">
        <v>518</v>
      </c>
      <c r="B4" s="463"/>
      <c r="C4" s="463"/>
      <c r="D4" s="463"/>
      <c r="E4" s="463"/>
      <c r="F4" s="463"/>
      <c r="G4" s="463"/>
      <c r="H4" s="463"/>
      <c r="I4" s="463"/>
      <c r="J4" s="463"/>
      <c r="K4" s="463"/>
    </row>
    <row r="5" spans="1:15" s="1" customFormat="1" ht="20.25" customHeight="1" x14ac:dyDescent="0.2">
      <c r="A5" s="464" t="s">
        <v>519</v>
      </c>
      <c r="B5" s="464"/>
      <c r="C5" s="464"/>
      <c r="D5" s="464"/>
      <c r="E5" s="464"/>
      <c r="F5" s="464"/>
      <c r="G5" s="464"/>
      <c r="H5" s="464"/>
      <c r="I5" s="464"/>
      <c r="J5" s="464"/>
      <c r="K5" s="464"/>
    </row>
    <row r="6" spans="1:15" s="1" customFormat="1" ht="20.25" customHeight="1" x14ac:dyDescent="0.2">
      <c r="A6" s="132"/>
      <c r="B6" s="132"/>
      <c r="C6" s="132"/>
      <c r="D6" s="132"/>
      <c r="E6" s="132"/>
    </row>
    <row r="7" spans="1:15" s="9" customFormat="1" ht="21" customHeight="1" x14ac:dyDescent="0.2">
      <c r="A7" s="33" t="s">
        <v>28</v>
      </c>
      <c r="B7" s="10"/>
      <c r="C7" s="8"/>
      <c r="D7" s="8"/>
      <c r="E7" s="13"/>
      <c r="K7" s="13" t="s">
        <v>119</v>
      </c>
    </row>
    <row r="8" spans="1:15" s="17" customFormat="1" ht="33" customHeight="1" x14ac:dyDescent="0.2">
      <c r="A8" s="491" t="s">
        <v>110</v>
      </c>
      <c r="B8" s="494" t="s">
        <v>108</v>
      </c>
      <c r="C8" s="494"/>
      <c r="D8" s="494"/>
      <c r="E8" s="494" t="s">
        <v>109</v>
      </c>
      <c r="F8" s="494"/>
      <c r="G8" s="494"/>
      <c r="H8" s="495" t="s">
        <v>75</v>
      </c>
      <c r="I8" s="495"/>
      <c r="J8" s="495"/>
      <c r="K8" s="496" t="s">
        <v>107</v>
      </c>
      <c r="L8" s="16"/>
      <c r="M8" s="16"/>
      <c r="N8" s="16"/>
      <c r="O8" s="16"/>
    </row>
    <row r="9" spans="1:15" ht="24.95" customHeight="1" x14ac:dyDescent="0.2">
      <c r="A9" s="492"/>
      <c r="B9" s="19" t="s">
        <v>15</v>
      </c>
      <c r="C9" s="19" t="s">
        <v>17</v>
      </c>
      <c r="D9" s="37" t="s">
        <v>7</v>
      </c>
      <c r="E9" s="19" t="s">
        <v>15</v>
      </c>
      <c r="F9" s="19" t="s">
        <v>17</v>
      </c>
      <c r="G9" s="37" t="s">
        <v>7</v>
      </c>
      <c r="H9" s="148" t="s">
        <v>15</v>
      </c>
      <c r="I9" s="148" t="s">
        <v>17</v>
      </c>
      <c r="J9" s="148" t="s">
        <v>7</v>
      </c>
      <c r="K9" s="497"/>
      <c r="L9" s="8"/>
      <c r="M9" s="8"/>
      <c r="N9" s="8"/>
      <c r="O9" s="8"/>
    </row>
    <row r="10" spans="1:15" ht="24.95" customHeight="1" x14ac:dyDescent="0.2">
      <c r="A10" s="493"/>
      <c r="B10" s="145" t="s">
        <v>16</v>
      </c>
      <c r="C10" s="145" t="s">
        <v>18</v>
      </c>
      <c r="D10" s="146" t="s">
        <v>8</v>
      </c>
      <c r="E10" s="145" t="s">
        <v>16</v>
      </c>
      <c r="F10" s="145" t="s">
        <v>18</v>
      </c>
      <c r="G10" s="146" t="s">
        <v>8</v>
      </c>
      <c r="H10" s="147" t="s">
        <v>16</v>
      </c>
      <c r="I10" s="147" t="s">
        <v>18</v>
      </c>
      <c r="J10" s="147" t="s">
        <v>8</v>
      </c>
      <c r="K10" s="498"/>
      <c r="L10" s="8"/>
      <c r="M10" s="8"/>
      <c r="N10" s="8"/>
      <c r="O10" s="8"/>
    </row>
    <row r="11" spans="1:15" ht="27" customHeight="1" x14ac:dyDescent="0.2">
      <c r="A11" s="154" t="s">
        <v>23</v>
      </c>
      <c r="B11" s="376">
        <v>11328</v>
      </c>
      <c r="C11" s="376">
        <v>3621</v>
      </c>
      <c r="D11" s="207">
        <f t="shared" ref="D11:D17" si="0">B11+C11</f>
        <v>14949</v>
      </c>
      <c r="E11" s="376">
        <v>131557</v>
      </c>
      <c r="F11" s="376">
        <v>55671</v>
      </c>
      <c r="G11" s="207">
        <f t="shared" ref="G11:G16" si="1">E11+F11</f>
        <v>187228</v>
      </c>
      <c r="H11" s="212">
        <f t="shared" ref="H11:I16" si="2">B11+E11</f>
        <v>142885</v>
      </c>
      <c r="I11" s="212">
        <f t="shared" si="2"/>
        <v>59292</v>
      </c>
      <c r="J11" s="212">
        <f t="shared" ref="J11:J16" si="3">H11+I11</f>
        <v>202177</v>
      </c>
      <c r="K11" s="164" t="s">
        <v>23</v>
      </c>
      <c r="L11" s="8"/>
      <c r="M11" s="8"/>
      <c r="N11" s="8"/>
      <c r="O11" s="8"/>
    </row>
    <row r="12" spans="1:15" ht="27" customHeight="1" x14ac:dyDescent="0.2">
      <c r="A12" s="155" t="s">
        <v>24</v>
      </c>
      <c r="B12" s="377">
        <v>25330</v>
      </c>
      <c r="C12" s="377">
        <v>19669</v>
      </c>
      <c r="D12" s="208">
        <f t="shared" si="0"/>
        <v>44999</v>
      </c>
      <c r="E12" s="377">
        <v>693858</v>
      </c>
      <c r="F12" s="377">
        <v>130194</v>
      </c>
      <c r="G12" s="208">
        <f t="shared" si="1"/>
        <v>824052</v>
      </c>
      <c r="H12" s="215">
        <f t="shared" si="2"/>
        <v>719188</v>
      </c>
      <c r="I12" s="215">
        <f t="shared" si="2"/>
        <v>149863</v>
      </c>
      <c r="J12" s="215">
        <f t="shared" si="3"/>
        <v>869051</v>
      </c>
      <c r="K12" s="165" t="s">
        <v>24</v>
      </c>
      <c r="L12" s="8"/>
      <c r="M12" s="8"/>
      <c r="N12" s="8"/>
      <c r="O12" s="8"/>
    </row>
    <row r="13" spans="1:15" ht="27" customHeight="1" x14ac:dyDescent="0.2">
      <c r="A13" s="155" t="s">
        <v>25</v>
      </c>
      <c r="B13" s="377">
        <v>16562</v>
      </c>
      <c r="C13" s="377">
        <v>16945</v>
      </c>
      <c r="D13" s="208">
        <f t="shared" si="0"/>
        <v>33507</v>
      </c>
      <c r="E13" s="377">
        <v>661774</v>
      </c>
      <c r="F13" s="377">
        <v>94654</v>
      </c>
      <c r="G13" s="208">
        <f t="shared" si="1"/>
        <v>756428</v>
      </c>
      <c r="H13" s="215">
        <f t="shared" si="2"/>
        <v>678336</v>
      </c>
      <c r="I13" s="215">
        <f t="shared" si="2"/>
        <v>111599</v>
      </c>
      <c r="J13" s="215">
        <f t="shared" si="3"/>
        <v>789935</v>
      </c>
      <c r="K13" s="165" t="s">
        <v>25</v>
      </c>
      <c r="L13" s="8"/>
      <c r="M13" s="8"/>
      <c r="N13" s="8"/>
      <c r="O13" s="8"/>
    </row>
    <row r="14" spans="1:15" ht="27" customHeight="1" x14ac:dyDescent="0.2">
      <c r="A14" s="155" t="s">
        <v>26</v>
      </c>
      <c r="B14" s="377">
        <v>14689</v>
      </c>
      <c r="C14" s="377">
        <v>8943</v>
      </c>
      <c r="D14" s="208">
        <f t="shared" si="0"/>
        <v>23632</v>
      </c>
      <c r="E14" s="377">
        <v>246112</v>
      </c>
      <c r="F14" s="377">
        <v>43845</v>
      </c>
      <c r="G14" s="208">
        <f t="shared" si="1"/>
        <v>289957</v>
      </c>
      <c r="H14" s="215">
        <f t="shared" si="2"/>
        <v>260801</v>
      </c>
      <c r="I14" s="215">
        <f t="shared" si="2"/>
        <v>52788</v>
      </c>
      <c r="J14" s="215">
        <f t="shared" si="3"/>
        <v>313589</v>
      </c>
      <c r="K14" s="165" t="s">
        <v>26</v>
      </c>
      <c r="L14" s="8"/>
      <c r="M14" s="8"/>
      <c r="N14" s="8"/>
      <c r="O14" s="8"/>
    </row>
    <row r="15" spans="1:15" ht="27" customHeight="1" x14ac:dyDescent="0.2">
      <c r="A15" s="330" t="s">
        <v>501</v>
      </c>
      <c r="B15" s="378">
        <v>5964</v>
      </c>
      <c r="C15" s="378">
        <v>3141</v>
      </c>
      <c r="D15" s="331">
        <f t="shared" si="0"/>
        <v>9105</v>
      </c>
      <c r="E15" s="378">
        <v>73970</v>
      </c>
      <c r="F15" s="378">
        <v>10858</v>
      </c>
      <c r="G15" s="331">
        <f t="shared" si="1"/>
        <v>84828</v>
      </c>
      <c r="H15" s="333">
        <f t="shared" si="2"/>
        <v>79934</v>
      </c>
      <c r="I15" s="333">
        <f t="shared" si="2"/>
        <v>13999</v>
      </c>
      <c r="J15" s="333">
        <f t="shared" si="3"/>
        <v>93933</v>
      </c>
      <c r="K15" s="332" t="s">
        <v>501</v>
      </c>
      <c r="L15" s="8"/>
      <c r="M15" s="8"/>
      <c r="N15" s="8"/>
      <c r="O15" s="8"/>
    </row>
    <row r="16" spans="1:15" ht="27" customHeight="1" x14ac:dyDescent="0.2">
      <c r="A16" s="156" t="s">
        <v>410</v>
      </c>
      <c r="B16" s="379">
        <v>936</v>
      </c>
      <c r="C16" s="379">
        <v>199</v>
      </c>
      <c r="D16" s="209">
        <f t="shared" si="0"/>
        <v>1135</v>
      </c>
      <c r="E16" s="379">
        <v>12748</v>
      </c>
      <c r="F16" s="379">
        <v>1465</v>
      </c>
      <c r="G16" s="209">
        <f t="shared" si="1"/>
        <v>14213</v>
      </c>
      <c r="H16" s="216">
        <f t="shared" si="2"/>
        <v>13684</v>
      </c>
      <c r="I16" s="216">
        <f t="shared" si="2"/>
        <v>1664</v>
      </c>
      <c r="J16" s="216">
        <f t="shared" si="3"/>
        <v>15348</v>
      </c>
      <c r="K16" s="166" t="s">
        <v>409</v>
      </c>
      <c r="L16" s="8"/>
      <c r="M16" s="8"/>
      <c r="N16" s="8"/>
      <c r="O16" s="8"/>
    </row>
    <row r="17" spans="1:21" ht="27" customHeight="1" x14ac:dyDescent="0.2">
      <c r="A17" s="35" t="s">
        <v>7</v>
      </c>
      <c r="B17" s="210">
        <f>SUM(B11:B16)</f>
        <v>74809</v>
      </c>
      <c r="C17" s="210">
        <f>SUM(C11:C16)</f>
        <v>52518</v>
      </c>
      <c r="D17" s="210">
        <f t="shared" si="0"/>
        <v>127327</v>
      </c>
      <c r="E17" s="210">
        <f t="shared" ref="E17:J17" si="4">SUM(E11:E16)</f>
        <v>1820019</v>
      </c>
      <c r="F17" s="210">
        <f t="shared" si="4"/>
        <v>336687</v>
      </c>
      <c r="G17" s="217">
        <f t="shared" si="4"/>
        <v>2156706</v>
      </c>
      <c r="H17" s="205">
        <f t="shared" si="4"/>
        <v>1894828</v>
      </c>
      <c r="I17" s="205">
        <f t="shared" si="4"/>
        <v>389205</v>
      </c>
      <c r="J17" s="205">
        <f t="shared" si="4"/>
        <v>2284033</v>
      </c>
      <c r="K17" s="136" t="s">
        <v>8</v>
      </c>
      <c r="L17" s="8"/>
      <c r="M17" s="8"/>
      <c r="N17" s="8"/>
      <c r="O17" s="8"/>
    </row>
    <row r="18" spans="1:21" x14ac:dyDescent="0.2">
      <c r="A18" s="18" t="s">
        <v>29</v>
      </c>
      <c r="K18" s="18" t="s">
        <v>30</v>
      </c>
    </row>
    <row r="26" spans="1:21" x14ac:dyDescent="0.2">
      <c r="C26" s="499"/>
      <c r="D26" s="280"/>
      <c r="E26" s="499"/>
      <c r="F26" s="280"/>
      <c r="G26" s="499"/>
      <c r="H26" s="499"/>
      <c r="I26" s="280"/>
      <c r="J26" s="499"/>
      <c r="K26" s="499"/>
      <c r="L26" s="280"/>
      <c r="M26" s="499"/>
      <c r="N26" s="499"/>
    </row>
    <row r="27" spans="1:21" x14ac:dyDescent="0.2">
      <c r="C27" s="499"/>
      <c r="D27"/>
      <c r="E27" s="499"/>
      <c r="F27"/>
      <c r="G27" s="499"/>
      <c r="H27" s="499"/>
      <c r="I27"/>
      <c r="J27" s="499"/>
      <c r="K27" s="499"/>
      <c r="L27"/>
      <c r="M27" s="499"/>
      <c r="N27" s="499"/>
    </row>
    <row r="28" spans="1:21" x14ac:dyDescent="0.2">
      <c r="C28" s="499"/>
      <c r="D28"/>
      <c r="E28" s="499"/>
      <c r="F28"/>
      <c r="G28" s="499"/>
      <c r="H28" s="499"/>
      <c r="I28"/>
      <c r="J28" s="499"/>
      <c r="K28" s="499"/>
      <c r="L28"/>
      <c r="M28" s="499"/>
      <c r="N28" s="499"/>
    </row>
    <row r="29" spans="1:21" x14ac:dyDescent="0.2">
      <c r="K29" s="75"/>
    </row>
    <row r="31" spans="1:21" x14ac:dyDescent="0.2">
      <c r="I31" s="499"/>
      <c r="J31" s="280"/>
      <c r="K31" s="499"/>
      <c r="L31" s="280"/>
      <c r="M31" s="499" t="s">
        <v>350</v>
      </c>
      <c r="N31" s="499"/>
      <c r="O31" s="280"/>
      <c r="P31" s="499"/>
      <c r="Q31" s="499"/>
      <c r="R31" s="280"/>
      <c r="S31" s="499"/>
      <c r="T31" s="499"/>
      <c r="U31" s="280"/>
    </row>
    <row r="32" spans="1:21" x14ac:dyDescent="0.2">
      <c r="I32" s="499"/>
      <c r="J32"/>
      <c r="K32" s="499"/>
      <c r="L32"/>
      <c r="M32" s="499"/>
      <c r="N32" s="499"/>
      <c r="O32"/>
      <c r="P32" s="499"/>
      <c r="Q32" s="499"/>
      <c r="R32"/>
      <c r="S32" s="499"/>
      <c r="T32" s="499"/>
      <c r="U32"/>
    </row>
    <row r="33" spans="9:21" x14ac:dyDescent="0.2">
      <c r="I33" s="499"/>
      <c r="J33"/>
      <c r="K33" s="499"/>
      <c r="L33"/>
      <c r="M33" s="499"/>
      <c r="N33" s="499"/>
      <c r="O33"/>
      <c r="P33" s="499"/>
      <c r="Q33" s="499"/>
      <c r="R33"/>
      <c r="S33" s="499"/>
      <c r="T33" s="499"/>
      <c r="U33"/>
    </row>
  </sheetData>
  <mergeCells count="19">
    <mergeCell ref="I31:I33"/>
    <mergeCell ref="K31:K33"/>
    <mergeCell ref="M31:N33"/>
    <mergeCell ref="P31:Q33"/>
    <mergeCell ref="S31:T33"/>
    <mergeCell ref="C26:C28"/>
    <mergeCell ref="E26:E28"/>
    <mergeCell ref="G26:H28"/>
    <mergeCell ref="J26:K28"/>
    <mergeCell ref="M26:N28"/>
    <mergeCell ref="A4:K4"/>
    <mergeCell ref="A2:K2"/>
    <mergeCell ref="A3:K3"/>
    <mergeCell ref="A5:K5"/>
    <mergeCell ref="A8:A10"/>
    <mergeCell ref="B8:D8"/>
    <mergeCell ref="E8:G8"/>
    <mergeCell ref="H8:J8"/>
    <mergeCell ref="K8:K10"/>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ignoredErrors>
    <ignoredError sqref="D17" formula="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29"/>
  <sheetViews>
    <sheetView rightToLeft="1" view="pageBreakPreview" zoomScale="110" zoomScaleSheetLayoutView="110" zoomScalePageLayoutView="85" workbookViewId="0">
      <selection activeCell="J11" sqref="J11:K11"/>
    </sheetView>
  </sheetViews>
  <sheetFormatPr defaultColWidth="9.140625" defaultRowHeight="12.75" x14ac:dyDescent="0.2"/>
  <cols>
    <col min="1" max="1" width="20.7109375" style="18" customWidth="1"/>
    <col min="2" max="13" width="7.7109375" style="18" customWidth="1"/>
    <col min="14" max="14" width="20.7109375" style="18" customWidth="1"/>
    <col min="15" max="16384" width="9.140625" style="18"/>
  </cols>
  <sheetData>
    <row r="1" spans="1:19" s="2" customFormat="1" ht="18.75" customHeight="1" x14ac:dyDescent="0.2"/>
    <row r="2" spans="1:19" s="1" customFormat="1" ht="27.75" customHeight="1" x14ac:dyDescent="0.25">
      <c r="A2" s="461" t="s">
        <v>243</v>
      </c>
      <c r="B2" s="461"/>
      <c r="C2" s="461"/>
      <c r="D2" s="461"/>
      <c r="E2" s="461"/>
      <c r="F2" s="461"/>
      <c r="G2" s="461"/>
      <c r="H2" s="461"/>
      <c r="I2" s="461"/>
      <c r="J2" s="461"/>
      <c r="K2" s="461"/>
      <c r="L2" s="461"/>
      <c r="M2" s="461"/>
      <c r="N2" s="461"/>
    </row>
    <row r="3" spans="1:19" s="1" customFormat="1" ht="21" customHeight="1" x14ac:dyDescent="0.2">
      <c r="A3" s="462" t="s">
        <v>244</v>
      </c>
      <c r="B3" s="462"/>
      <c r="C3" s="462"/>
      <c r="D3" s="462"/>
      <c r="E3" s="462"/>
      <c r="F3" s="462"/>
      <c r="G3" s="462"/>
      <c r="H3" s="462"/>
      <c r="I3" s="462"/>
      <c r="J3" s="462"/>
      <c r="K3" s="462"/>
      <c r="L3" s="462"/>
      <c r="M3" s="462"/>
      <c r="N3" s="462"/>
    </row>
    <row r="4" spans="1:19" s="1" customFormat="1" ht="20.25" customHeight="1" x14ac:dyDescent="0.25">
      <c r="A4" s="463" t="s">
        <v>518</v>
      </c>
      <c r="B4" s="463"/>
      <c r="C4" s="463"/>
      <c r="D4" s="463"/>
      <c r="E4" s="463"/>
      <c r="F4" s="463"/>
      <c r="G4" s="463"/>
      <c r="H4" s="463"/>
      <c r="I4" s="463"/>
      <c r="J4" s="463"/>
      <c r="K4" s="463"/>
      <c r="L4" s="463"/>
      <c r="M4" s="463"/>
      <c r="N4" s="463"/>
    </row>
    <row r="5" spans="1:19" s="1" customFormat="1" ht="20.25" customHeight="1" x14ac:dyDescent="0.2">
      <c r="A5" s="464" t="s">
        <v>519</v>
      </c>
      <c r="B5" s="464"/>
      <c r="C5" s="464"/>
      <c r="D5" s="464"/>
      <c r="E5" s="464"/>
      <c r="F5" s="464"/>
      <c r="G5" s="464"/>
      <c r="H5" s="464"/>
      <c r="I5" s="464"/>
      <c r="J5" s="464"/>
      <c r="K5" s="464"/>
      <c r="L5" s="464"/>
      <c r="M5" s="464"/>
      <c r="N5" s="464"/>
    </row>
    <row r="6" spans="1:19" s="1" customFormat="1" ht="20.25" customHeight="1" x14ac:dyDescent="0.2">
      <c r="A6" s="132"/>
      <c r="B6" s="132"/>
      <c r="C6" s="132"/>
      <c r="D6" s="132"/>
      <c r="E6" s="132"/>
    </row>
    <row r="7" spans="1:19" s="9" customFormat="1" ht="21" customHeight="1" x14ac:dyDescent="0.2">
      <c r="A7" s="33" t="s">
        <v>42</v>
      </c>
      <c r="B7" s="10"/>
      <c r="C7" s="8"/>
      <c r="D7" s="8"/>
      <c r="E7" s="13"/>
      <c r="K7" s="13"/>
      <c r="N7" s="13" t="s">
        <v>41</v>
      </c>
    </row>
    <row r="8" spans="1:19" s="17" customFormat="1" ht="33.950000000000003" customHeight="1" x14ac:dyDescent="0.2">
      <c r="A8" s="491"/>
      <c r="B8" s="494" t="s">
        <v>52</v>
      </c>
      <c r="C8" s="494"/>
      <c r="D8" s="494"/>
      <c r="E8" s="494"/>
      <c r="F8" s="494" t="s">
        <v>53</v>
      </c>
      <c r="G8" s="494"/>
      <c r="H8" s="494"/>
      <c r="I8" s="494"/>
      <c r="J8" s="494" t="s">
        <v>54</v>
      </c>
      <c r="K8" s="494"/>
      <c r="L8" s="494"/>
      <c r="M8" s="494"/>
      <c r="N8" s="508"/>
      <c r="O8" s="16"/>
      <c r="P8" s="16"/>
      <c r="Q8" s="16"/>
      <c r="R8" s="16"/>
    </row>
    <row r="9" spans="1:19" ht="15.75" customHeight="1" x14ac:dyDescent="0.2">
      <c r="A9" s="492"/>
      <c r="B9" s="503" t="s">
        <v>55</v>
      </c>
      <c r="C9" s="504"/>
      <c r="D9" s="503" t="s">
        <v>56</v>
      </c>
      <c r="E9" s="504"/>
      <c r="F9" s="503" t="s">
        <v>55</v>
      </c>
      <c r="G9" s="504"/>
      <c r="H9" s="503" t="s">
        <v>56</v>
      </c>
      <c r="I9" s="504"/>
      <c r="J9" s="503" t="s">
        <v>55</v>
      </c>
      <c r="K9" s="504"/>
      <c r="L9" s="503" t="s">
        <v>56</v>
      </c>
      <c r="M9" s="504"/>
      <c r="N9" s="509"/>
      <c r="O9" s="8"/>
      <c r="P9" s="8"/>
      <c r="Q9" s="8"/>
      <c r="R9" s="8"/>
    </row>
    <row r="10" spans="1:19" ht="36.75" customHeight="1" x14ac:dyDescent="0.2">
      <c r="A10" s="493"/>
      <c r="B10" s="505"/>
      <c r="C10" s="506"/>
      <c r="D10" s="505"/>
      <c r="E10" s="506"/>
      <c r="F10" s="505"/>
      <c r="G10" s="506"/>
      <c r="H10" s="505"/>
      <c r="I10" s="506"/>
      <c r="J10" s="505"/>
      <c r="K10" s="506"/>
      <c r="L10" s="505"/>
      <c r="M10" s="506"/>
      <c r="N10" s="510"/>
      <c r="O10" s="8"/>
      <c r="P10" s="8"/>
      <c r="Q10" s="8"/>
      <c r="R10" s="8"/>
      <c r="S10" s="365"/>
    </row>
    <row r="11" spans="1:19" ht="36.75" customHeight="1" x14ac:dyDescent="0.2">
      <c r="A11" s="59" t="s">
        <v>7</v>
      </c>
      <c r="B11" s="507">
        <v>1890378</v>
      </c>
      <c r="C11" s="507"/>
      <c r="D11" s="507">
        <v>11998</v>
      </c>
      <c r="E11" s="507"/>
      <c r="F11" s="507">
        <v>384828</v>
      </c>
      <c r="G11" s="507"/>
      <c r="H11" s="507">
        <v>13518</v>
      </c>
      <c r="I11" s="507"/>
      <c r="J11" s="507">
        <v>2275206</v>
      </c>
      <c r="K11" s="507"/>
      <c r="L11" s="507">
        <v>12416</v>
      </c>
      <c r="M11" s="507"/>
      <c r="N11" s="60" t="s">
        <v>8</v>
      </c>
      <c r="O11" s="8"/>
      <c r="P11" s="8"/>
      <c r="Q11" s="8"/>
      <c r="R11" s="8"/>
    </row>
    <row r="12" spans="1:19" ht="19.5" customHeight="1" x14ac:dyDescent="0.2">
      <c r="A12" s="500" t="s">
        <v>235</v>
      </c>
      <c r="B12" s="501"/>
      <c r="C12" s="501"/>
      <c r="D12" s="501"/>
      <c r="E12" s="501"/>
      <c r="F12" s="501"/>
      <c r="G12" s="501"/>
      <c r="H12" s="502" t="s">
        <v>362</v>
      </c>
      <c r="I12" s="502"/>
      <c r="J12" s="502"/>
      <c r="K12" s="502"/>
      <c r="L12" s="502"/>
      <c r="M12" s="502"/>
      <c r="N12" s="502"/>
    </row>
    <row r="29" spans="14:14" x14ac:dyDescent="0.2">
      <c r="N29" s="75"/>
    </row>
  </sheetData>
  <mergeCells count="23">
    <mergeCell ref="A2:N2"/>
    <mergeCell ref="A3:N3"/>
    <mergeCell ref="A4:N4"/>
    <mergeCell ref="A5:N5"/>
    <mergeCell ref="A8:A10"/>
    <mergeCell ref="B8:E8"/>
    <mergeCell ref="F8:I8"/>
    <mergeCell ref="J8:M8"/>
    <mergeCell ref="A12:G12"/>
    <mergeCell ref="H12:N12"/>
    <mergeCell ref="L9:M10"/>
    <mergeCell ref="H9:I10"/>
    <mergeCell ref="F9:G10"/>
    <mergeCell ref="H11:I11"/>
    <mergeCell ref="F11:G11"/>
    <mergeCell ref="B11:C11"/>
    <mergeCell ref="B9:C10"/>
    <mergeCell ref="J11:K11"/>
    <mergeCell ref="L11:M11"/>
    <mergeCell ref="N8:N10"/>
    <mergeCell ref="D9:E10"/>
    <mergeCell ref="D11:E11"/>
    <mergeCell ref="J9:K10"/>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30"/>
  <sheetViews>
    <sheetView rightToLeft="1" view="pageBreakPreview" zoomScale="110" zoomScaleSheetLayoutView="110" zoomScalePageLayoutView="85" workbookViewId="0">
      <selection activeCell="J14" sqref="J14"/>
    </sheetView>
  </sheetViews>
  <sheetFormatPr defaultColWidth="9.140625" defaultRowHeight="12.75" x14ac:dyDescent="0.2"/>
  <cols>
    <col min="1" max="1" width="20.7109375" style="18" customWidth="1"/>
    <col min="2" max="10" width="10.28515625" style="18" customWidth="1"/>
    <col min="11" max="11" width="20.7109375" style="18" customWidth="1"/>
    <col min="12" max="12" width="9.140625" style="18"/>
    <col min="13" max="13" width="11.85546875" style="18" bestFit="1" customWidth="1"/>
    <col min="14" max="16384" width="9.140625" style="18"/>
  </cols>
  <sheetData>
    <row r="1" spans="1:15" s="2" customFormat="1" ht="18.75" customHeight="1" x14ac:dyDescent="0.2"/>
    <row r="2" spans="1:15" s="1" customFormat="1" ht="20.25" customHeight="1" x14ac:dyDescent="0.25">
      <c r="A2" s="461" t="s">
        <v>239</v>
      </c>
      <c r="B2" s="461"/>
      <c r="C2" s="461"/>
      <c r="D2" s="461"/>
      <c r="E2" s="461"/>
      <c r="F2" s="461"/>
      <c r="G2" s="461"/>
      <c r="H2" s="461"/>
      <c r="I2" s="461"/>
      <c r="J2" s="461"/>
      <c r="K2" s="461"/>
    </row>
    <row r="3" spans="1:15" s="1" customFormat="1" ht="21" customHeight="1" x14ac:dyDescent="0.2">
      <c r="A3" s="462" t="s">
        <v>323</v>
      </c>
      <c r="B3" s="462"/>
      <c r="C3" s="462"/>
      <c r="D3" s="462"/>
      <c r="E3" s="462"/>
      <c r="F3" s="462"/>
      <c r="G3" s="462"/>
      <c r="H3" s="462"/>
      <c r="I3" s="462"/>
      <c r="J3" s="462"/>
      <c r="K3" s="462"/>
    </row>
    <row r="4" spans="1:15" s="1" customFormat="1" ht="20.25" customHeight="1" x14ac:dyDescent="0.25">
      <c r="A4" s="463" t="s">
        <v>518</v>
      </c>
      <c r="B4" s="463"/>
      <c r="C4" s="463"/>
      <c r="D4" s="463"/>
      <c r="E4" s="463"/>
      <c r="F4" s="463"/>
      <c r="G4" s="463"/>
      <c r="H4" s="463"/>
      <c r="I4" s="463"/>
      <c r="J4" s="463"/>
      <c r="K4" s="463"/>
    </row>
    <row r="5" spans="1:15" s="1" customFormat="1" ht="20.25" customHeight="1" x14ac:dyDescent="0.2">
      <c r="A5" s="464" t="s">
        <v>519</v>
      </c>
      <c r="B5" s="464"/>
      <c r="C5" s="464"/>
      <c r="D5" s="464"/>
      <c r="E5" s="464"/>
      <c r="F5" s="464"/>
      <c r="G5" s="464"/>
      <c r="H5" s="464"/>
      <c r="I5" s="464"/>
      <c r="J5" s="464"/>
      <c r="K5" s="464"/>
    </row>
    <row r="6" spans="1:15" s="1" customFormat="1" ht="20.25" customHeight="1" x14ac:dyDescent="0.2">
      <c r="A6" s="132"/>
      <c r="B6" s="132"/>
      <c r="C6" s="132"/>
      <c r="D6" s="132"/>
      <c r="E6" s="132"/>
    </row>
    <row r="7" spans="1:15" s="9" customFormat="1" ht="21" customHeight="1" x14ac:dyDescent="0.2">
      <c r="A7" s="33" t="s">
        <v>237</v>
      </c>
      <c r="B7" s="10"/>
      <c r="C7" s="8"/>
      <c r="D7" s="8"/>
      <c r="E7" s="13"/>
      <c r="K7" s="13" t="s">
        <v>238</v>
      </c>
    </row>
    <row r="8" spans="1:15" s="17" customFormat="1" ht="33.950000000000003" customHeight="1" x14ac:dyDescent="0.2">
      <c r="A8" s="491" t="s">
        <v>110</v>
      </c>
      <c r="B8" s="494" t="s">
        <v>108</v>
      </c>
      <c r="C8" s="494"/>
      <c r="D8" s="494"/>
      <c r="E8" s="494" t="s">
        <v>109</v>
      </c>
      <c r="F8" s="494"/>
      <c r="G8" s="494"/>
      <c r="H8" s="495" t="s">
        <v>259</v>
      </c>
      <c r="I8" s="495"/>
      <c r="J8" s="495"/>
      <c r="K8" s="496" t="s">
        <v>107</v>
      </c>
      <c r="L8" s="16"/>
      <c r="M8" s="16"/>
      <c r="N8" s="16"/>
      <c r="O8" s="16"/>
    </row>
    <row r="9" spans="1:15" ht="24.95" customHeight="1" x14ac:dyDescent="0.2">
      <c r="A9" s="492"/>
      <c r="B9" s="19" t="s">
        <v>15</v>
      </c>
      <c r="C9" s="19" t="s">
        <v>17</v>
      </c>
      <c r="D9" s="37" t="s">
        <v>7</v>
      </c>
      <c r="E9" s="19" t="s">
        <v>15</v>
      </c>
      <c r="F9" s="19" t="s">
        <v>17</v>
      </c>
      <c r="G9" s="37" t="s">
        <v>7</v>
      </c>
      <c r="H9" s="148" t="s">
        <v>15</v>
      </c>
      <c r="I9" s="148" t="s">
        <v>17</v>
      </c>
      <c r="J9" s="148" t="s">
        <v>7</v>
      </c>
      <c r="K9" s="497"/>
      <c r="L9" s="8"/>
      <c r="M9" s="8"/>
      <c r="N9" s="8"/>
      <c r="O9" s="8"/>
    </row>
    <row r="10" spans="1:15" ht="24.95" customHeight="1" x14ac:dyDescent="0.2">
      <c r="A10" s="493"/>
      <c r="B10" s="145" t="s">
        <v>16</v>
      </c>
      <c r="C10" s="145" t="s">
        <v>18</v>
      </c>
      <c r="D10" s="146" t="s">
        <v>8</v>
      </c>
      <c r="E10" s="145" t="s">
        <v>16</v>
      </c>
      <c r="F10" s="145" t="s">
        <v>18</v>
      </c>
      <c r="G10" s="146" t="s">
        <v>8</v>
      </c>
      <c r="H10" s="147" t="s">
        <v>16</v>
      </c>
      <c r="I10" s="147" t="s">
        <v>18</v>
      </c>
      <c r="J10" s="147" t="s">
        <v>8</v>
      </c>
      <c r="K10" s="498"/>
      <c r="L10" s="8"/>
      <c r="M10" s="8"/>
      <c r="N10" s="8"/>
      <c r="O10" s="8"/>
    </row>
    <row r="11" spans="1:15" ht="27" customHeight="1" x14ac:dyDescent="0.2">
      <c r="A11" s="154" t="s">
        <v>23</v>
      </c>
      <c r="B11" s="376">
        <v>64</v>
      </c>
      <c r="C11" s="376">
        <v>323</v>
      </c>
      <c r="D11" s="211">
        <f>B11+C11</f>
        <v>387</v>
      </c>
      <c r="E11" s="376">
        <v>318</v>
      </c>
      <c r="F11" s="376">
        <v>298</v>
      </c>
      <c r="G11" s="211">
        <f>E11+F11</f>
        <v>616</v>
      </c>
      <c r="H11" s="198">
        <f t="shared" ref="H11:J13" si="0">B11+E11</f>
        <v>382</v>
      </c>
      <c r="I11" s="212">
        <f t="shared" si="0"/>
        <v>621</v>
      </c>
      <c r="J11" s="212">
        <f t="shared" si="0"/>
        <v>1003</v>
      </c>
      <c r="K11" s="164" t="s">
        <v>23</v>
      </c>
      <c r="L11" s="8"/>
      <c r="M11" s="8"/>
      <c r="N11" s="8"/>
      <c r="O11" s="8"/>
    </row>
    <row r="12" spans="1:15" ht="27" customHeight="1" x14ac:dyDescent="0.2">
      <c r="A12" s="155" t="s">
        <v>24</v>
      </c>
      <c r="B12" s="377">
        <v>64</v>
      </c>
      <c r="C12" s="377">
        <v>67</v>
      </c>
      <c r="D12" s="213">
        <f>B12+C12</f>
        <v>131</v>
      </c>
      <c r="E12" s="377">
        <v>663</v>
      </c>
      <c r="F12" s="377">
        <v>695</v>
      </c>
      <c r="G12" s="213">
        <f>E12+F12</f>
        <v>1358</v>
      </c>
      <c r="H12" s="214">
        <f t="shared" si="0"/>
        <v>727</v>
      </c>
      <c r="I12" s="215">
        <f t="shared" si="0"/>
        <v>762</v>
      </c>
      <c r="J12" s="215">
        <f t="shared" si="0"/>
        <v>1489</v>
      </c>
      <c r="K12" s="165" t="s">
        <v>24</v>
      </c>
      <c r="L12" s="8"/>
      <c r="M12" s="401"/>
      <c r="N12" s="8"/>
      <c r="O12" s="8"/>
    </row>
    <row r="13" spans="1:15" ht="27" customHeight="1" x14ac:dyDescent="0.2">
      <c r="A13" s="155" t="s">
        <v>25</v>
      </c>
      <c r="B13" s="377">
        <v>64</v>
      </c>
      <c r="C13" s="377">
        <v>64</v>
      </c>
      <c r="D13" s="213">
        <f>B13+C13</f>
        <v>128</v>
      </c>
      <c r="E13" s="377">
        <v>365</v>
      </c>
      <c r="F13" s="377">
        <v>0</v>
      </c>
      <c r="G13" s="213">
        <f>E13+F13</f>
        <v>365</v>
      </c>
      <c r="H13" s="214">
        <f t="shared" si="0"/>
        <v>429</v>
      </c>
      <c r="I13" s="215">
        <f t="shared" si="0"/>
        <v>64</v>
      </c>
      <c r="J13" s="215">
        <f t="shared" si="0"/>
        <v>493</v>
      </c>
      <c r="K13" s="165" t="s">
        <v>25</v>
      </c>
      <c r="L13" s="8"/>
      <c r="M13" s="8"/>
      <c r="N13" s="8"/>
      <c r="O13" s="8"/>
    </row>
    <row r="14" spans="1:15" ht="27" customHeight="1" x14ac:dyDescent="0.2">
      <c r="A14" s="35" t="s">
        <v>7</v>
      </c>
      <c r="B14" s="210">
        <f t="shared" ref="B14:J14" si="1">B11+B12+B13</f>
        <v>192</v>
      </c>
      <c r="C14" s="210">
        <f t="shared" si="1"/>
        <v>454</v>
      </c>
      <c r="D14" s="210">
        <f t="shared" si="1"/>
        <v>646</v>
      </c>
      <c r="E14" s="210">
        <f t="shared" si="1"/>
        <v>1346</v>
      </c>
      <c r="F14" s="210">
        <f t="shared" si="1"/>
        <v>993</v>
      </c>
      <c r="G14" s="217">
        <f t="shared" si="1"/>
        <v>2339</v>
      </c>
      <c r="H14" s="217">
        <f t="shared" si="1"/>
        <v>1538</v>
      </c>
      <c r="I14" s="206">
        <f t="shared" si="1"/>
        <v>1447</v>
      </c>
      <c r="J14" s="206">
        <f t="shared" si="1"/>
        <v>2985</v>
      </c>
      <c r="K14" s="136" t="s">
        <v>8</v>
      </c>
      <c r="L14" s="8"/>
      <c r="M14" s="8"/>
      <c r="N14" s="8"/>
      <c r="O14" s="8"/>
    </row>
    <row r="30" spans="11:11" x14ac:dyDescent="0.2">
      <c r="K30" s="75"/>
    </row>
  </sheetData>
  <mergeCells count="9">
    <mergeCell ref="A2:K2"/>
    <mergeCell ref="A3:K3"/>
    <mergeCell ref="A4:K4"/>
    <mergeCell ref="A5:K5"/>
    <mergeCell ref="A8:A10"/>
    <mergeCell ref="B8:D8"/>
    <mergeCell ref="E8:G8"/>
    <mergeCell ref="H8:J8"/>
    <mergeCell ref="K8:K10"/>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28"/>
  <sheetViews>
    <sheetView rightToLeft="1" view="pageBreakPreview" zoomScale="110" zoomScaleSheetLayoutView="110" zoomScalePageLayoutView="85" workbookViewId="0">
      <selection activeCell="K19" sqref="K19"/>
    </sheetView>
  </sheetViews>
  <sheetFormatPr defaultRowHeight="12.75" x14ac:dyDescent="0.2"/>
  <cols>
    <col min="1" max="1" width="17.28515625" customWidth="1"/>
    <col min="2" max="2" width="8.7109375" customWidth="1"/>
    <col min="3" max="11" width="9.7109375" customWidth="1"/>
    <col min="12" max="12" width="8.7109375" customWidth="1"/>
    <col min="13" max="13" width="17.28515625" customWidth="1"/>
    <col min="14" max="14" width="5.7109375" customWidth="1"/>
    <col min="15" max="15" width="7.28515625" bestFit="1" customWidth="1"/>
    <col min="16" max="16" width="8" customWidth="1"/>
    <col min="17" max="17" width="13.5703125" customWidth="1"/>
    <col min="18" max="18" width="14.42578125" customWidth="1"/>
    <col min="19" max="19" width="17.85546875" customWidth="1"/>
    <col min="23" max="23" width="15.7109375" customWidth="1"/>
  </cols>
  <sheetData>
    <row r="1" spans="1:19" s="2" customFormat="1" ht="15" customHeight="1" x14ac:dyDescent="0.2"/>
    <row r="2" spans="1:19" s="1" customFormat="1" ht="20.25" customHeight="1" x14ac:dyDescent="0.25">
      <c r="A2" s="461" t="s">
        <v>271</v>
      </c>
      <c r="B2" s="461"/>
      <c r="C2" s="461"/>
      <c r="D2" s="461"/>
      <c r="E2" s="461"/>
      <c r="F2" s="461"/>
      <c r="G2" s="461"/>
      <c r="H2" s="461"/>
      <c r="I2" s="461"/>
      <c r="J2" s="461"/>
      <c r="K2" s="461"/>
      <c r="L2" s="461"/>
      <c r="M2" s="461"/>
      <c r="N2" s="143"/>
    </row>
    <row r="3" spans="1:19" s="1" customFormat="1" ht="21" customHeight="1" x14ac:dyDescent="0.2">
      <c r="A3" s="462" t="s">
        <v>300</v>
      </c>
      <c r="B3" s="462"/>
      <c r="C3" s="462"/>
      <c r="D3" s="462"/>
      <c r="E3" s="462"/>
      <c r="F3" s="462"/>
      <c r="G3" s="462"/>
      <c r="H3" s="462"/>
      <c r="I3" s="462"/>
      <c r="J3" s="462"/>
      <c r="K3" s="462"/>
      <c r="L3" s="462"/>
      <c r="M3" s="462"/>
      <c r="N3" s="144"/>
    </row>
    <row r="4" spans="1:19" s="1" customFormat="1" ht="16.5" customHeight="1" x14ac:dyDescent="0.25">
      <c r="A4" s="463" t="s">
        <v>518</v>
      </c>
      <c r="B4" s="463"/>
      <c r="C4" s="463"/>
      <c r="D4" s="463"/>
      <c r="E4" s="463"/>
      <c r="F4" s="463"/>
      <c r="G4" s="463"/>
      <c r="H4" s="463"/>
      <c r="I4" s="463"/>
      <c r="J4" s="463"/>
      <c r="K4" s="463"/>
      <c r="L4" s="463"/>
      <c r="M4" s="463"/>
      <c r="N4" s="129"/>
    </row>
    <row r="5" spans="1:19" s="1" customFormat="1" ht="20.25" customHeight="1" x14ac:dyDescent="0.2">
      <c r="A5" s="464" t="s">
        <v>519</v>
      </c>
      <c r="B5" s="464"/>
      <c r="C5" s="464"/>
      <c r="D5" s="464"/>
      <c r="E5" s="464"/>
      <c r="F5" s="464"/>
      <c r="G5" s="464"/>
      <c r="H5" s="464"/>
      <c r="I5" s="464"/>
      <c r="J5" s="464"/>
      <c r="K5" s="464"/>
      <c r="L5" s="464"/>
      <c r="M5" s="464"/>
      <c r="N5" s="130"/>
    </row>
    <row r="6" spans="1:19" s="1" customFormat="1" ht="7.5" customHeight="1" x14ac:dyDescent="0.2">
      <c r="A6" s="132"/>
      <c r="B6" s="132"/>
      <c r="C6" s="132"/>
      <c r="D6" s="132"/>
      <c r="E6" s="132"/>
    </row>
    <row r="7" spans="1:19" s="9" customFormat="1" ht="21" customHeight="1" x14ac:dyDescent="0.2">
      <c r="A7" s="33" t="s">
        <v>31</v>
      </c>
      <c r="B7" s="10"/>
      <c r="C7" s="8"/>
      <c r="D7" s="8"/>
      <c r="E7" s="13"/>
      <c r="K7" s="13"/>
      <c r="M7" s="13" t="s">
        <v>32</v>
      </c>
      <c r="N7" s="13"/>
    </row>
    <row r="8" spans="1:19" ht="28.5" customHeight="1" x14ac:dyDescent="0.2">
      <c r="A8" s="538" t="s">
        <v>61</v>
      </c>
      <c r="B8" s="539"/>
      <c r="C8" s="469" t="s">
        <v>131</v>
      </c>
      <c r="D8" s="530"/>
      <c r="E8" s="530"/>
      <c r="F8" s="469" t="s">
        <v>344</v>
      </c>
      <c r="G8" s="530"/>
      <c r="H8" s="530"/>
      <c r="I8" s="473" t="s">
        <v>75</v>
      </c>
      <c r="J8" s="531"/>
      <c r="K8" s="531"/>
      <c r="L8" s="532" t="s">
        <v>88</v>
      </c>
      <c r="M8" s="533"/>
    </row>
    <row r="9" spans="1:19" ht="42" customHeight="1" x14ac:dyDescent="0.2">
      <c r="A9" s="540"/>
      <c r="B9" s="541"/>
      <c r="C9" s="271" t="s">
        <v>342</v>
      </c>
      <c r="D9" s="271" t="s">
        <v>341</v>
      </c>
      <c r="E9" s="272" t="s">
        <v>343</v>
      </c>
      <c r="F9" s="271" t="s">
        <v>342</v>
      </c>
      <c r="G9" s="271" t="s">
        <v>341</v>
      </c>
      <c r="H9" s="272" t="s">
        <v>343</v>
      </c>
      <c r="I9" s="273" t="s">
        <v>342</v>
      </c>
      <c r="J9" s="273" t="s">
        <v>341</v>
      </c>
      <c r="K9" s="273" t="s">
        <v>343</v>
      </c>
      <c r="L9" s="534"/>
      <c r="M9" s="535"/>
    </row>
    <row r="10" spans="1:19" ht="24.75" customHeight="1" x14ac:dyDescent="0.2">
      <c r="A10" s="540"/>
      <c r="B10" s="541"/>
      <c r="C10" s="267" t="s">
        <v>345</v>
      </c>
      <c r="D10" s="267" t="s">
        <v>345</v>
      </c>
      <c r="E10" s="268" t="s">
        <v>345</v>
      </c>
      <c r="F10" s="267" t="s">
        <v>345</v>
      </c>
      <c r="G10" s="267" t="s">
        <v>345</v>
      </c>
      <c r="H10" s="268" t="s">
        <v>345</v>
      </c>
      <c r="I10" s="269" t="s">
        <v>345</v>
      </c>
      <c r="J10" s="269" t="s">
        <v>345</v>
      </c>
      <c r="K10" s="269"/>
      <c r="L10" s="534"/>
      <c r="M10" s="535"/>
    </row>
    <row r="11" spans="1:19" ht="13.5" customHeight="1" x14ac:dyDescent="0.2">
      <c r="A11" s="542"/>
      <c r="B11" s="543"/>
      <c r="C11" s="274" t="s">
        <v>16</v>
      </c>
      <c r="D11" s="274" t="s">
        <v>18</v>
      </c>
      <c r="E11" s="275" t="s">
        <v>8</v>
      </c>
      <c r="F11" s="274" t="s">
        <v>16</v>
      </c>
      <c r="G11" s="274" t="s">
        <v>18</v>
      </c>
      <c r="H11" s="275" t="s">
        <v>8</v>
      </c>
      <c r="I11" s="276" t="s">
        <v>16</v>
      </c>
      <c r="J11" s="276" t="s">
        <v>18</v>
      </c>
      <c r="K11" s="276" t="s">
        <v>8</v>
      </c>
      <c r="L11" s="536"/>
      <c r="M11" s="537"/>
    </row>
    <row r="12" spans="1:19" ht="23.1" customHeight="1" x14ac:dyDescent="0.2">
      <c r="A12" s="526" t="s">
        <v>62</v>
      </c>
      <c r="B12" s="527" t="s">
        <v>62</v>
      </c>
      <c r="C12" s="380">
        <v>0</v>
      </c>
      <c r="D12" s="380">
        <v>0</v>
      </c>
      <c r="E12" s="304">
        <f t="shared" ref="E12:E17" si="0">SUM(C12:D12)</f>
        <v>0</v>
      </c>
      <c r="F12" s="380">
        <v>298</v>
      </c>
      <c r="G12" s="380">
        <v>329</v>
      </c>
      <c r="H12" s="265">
        <f t="shared" ref="H12:H17" si="1">SUM(F12:G12)</f>
        <v>627</v>
      </c>
      <c r="I12" s="266">
        <f t="shared" ref="I12:J17" si="2">C12+F12</f>
        <v>298</v>
      </c>
      <c r="J12" s="266">
        <f t="shared" si="2"/>
        <v>329</v>
      </c>
      <c r="K12" s="266">
        <f t="shared" ref="K12:K17" si="3">I12+J12</f>
        <v>627</v>
      </c>
      <c r="L12" s="528" t="s">
        <v>89</v>
      </c>
      <c r="M12" s="529" t="s">
        <v>89</v>
      </c>
      <c r="O12" s="281"/>
      <c r="P12" s="348"/>
      <c r="Q12" s="312"/>
      <c r="R12" s="281"/>
      <c r="S12" s="281"/>
    </row>
    <row r="13" spans="1:19" ht="23.1" customHeight="1" x14ac:dyDescent="0.2">
      <c r="A13" s="513" t="s">
        <v>111</v>
      </c>
      <c r="B13" s="514"/>
      <c r="C13" s="381">
        <v>128</v>
      </c>
      <c r="D13" s="381">
        <v>128</v>
      </c>
      <c r="E13" s="238">
        <f t="shared" si="0"/>
        <v>256</v>
      </c>
      <c r="F13" s="381">
        <v>365</v>
      </c>
      <c r="G13" s="381">
        <v>298</v>
      </c>
      <c r="H13" s="208">
        <f t="shared" si="1"/>
        <v>663</v>
      </c>
      <c r="I13" s="218">
        <f t="shared" si="2"/>
        <v>493</v>
      </c>
      <c r="J13" s="218">
        <f t="shared" si="2"/>
        <v>426</v>
      </c>
      <c r="K13" s="218">
        <f t="shared" si="3"/>
        <v>919</v>
      </c>
      <c r="L13" s="511" t="s">
        <v>92</v>
      </c>
      <c r="M13" s="512" t="s">
        <v>92</v>
      </c>
      <c r="O13" s="341"/>
      <c r="P13" s="348"/>
      <c r="Q13" s="312"/>
      <c r="R13" s="281"/>
      <c r="S13" s="281"/>
    </row>
    <row r="14" spans="1:19" ht="23.1" customHeight="1" x14ac:dyDescent="0.2">
      <c r="A14" s="513" t="s">
        <v>411</v>
      </c>
      <c r="B14" s="514"/>
      <c r="C14" s="381">
        <v>0</v>
      </c>
      <c r="D14" s="381">
        <v>0</v>
      </c>
      <c r="E14" s="238">
        <f t="shared" si="0"/>
        <v>0</v>
      </c>
      <c r="F14" s="381">
        <v>298</v>
      </c>
      <c r="G14" s="381">
        <v>0</v>
      </c>
      <c r="H14" s="208">
        <f t="shared" si="1"/>
        <v>298</v>
      </c>
      <c r="I14" s="218">
        <f t="shared" si="2"/>
        <v>298</v>
      </c>
      <c r="J14" s="218">
        <f t="shared" si="2"/>
        <v>0</v>
      </c>
      <c r="K14" s="218">
        <f t="shared" si="3"/>
        <v>298</v>
      </c>
      <c r="L14" s="524" t="s">
        <v>381</v>
      </c>
      <c r="M14" s="525" t="s">
        <v>92</v>
      </c>
      <c r="O14" s="281"/>
      <c r="P14" s="348"/>
      <c r="Q14" s="281"/>
      <c r="R14" s="281"/>
      <c r="S14" s="281"/>
    </row>
    <row r="15" spans="1:19" ht="23.1" customHeight="1" x14ac:dyDescent="0.2">
      <c r="A15" s="513" t="s">
        <v>112</v>
      </c>
      <c r="B15" s="514"/>
      <c r="C15" s="381">
        <v>0</v>
      </c>
      <c r="D15" s="381">
        <v>259</v>
      </c>
      <c r="E15" s="238">
        <f t="shared" si="0"/>
        <v>259</v>
      </c>
      <c r="F15" s="381">
        <v>318</v>
      </c>
      <c r="G15" s="381">
        <v>366</v>
      </c>
      <c r="H15" s="208">
        <f t="shared" si="1"/>
        <v>684</v>
      </c>
      <c r="I15" s="218">
        <f t="shared" si="2"/>
        <v>318</v>
      </c>
      <c r="J15" s="218">
        <f t="shared" si="2"/>
        <v>625</v>
      </c>
      <c r="K15" s="218">
        <f t="shared" si="3"/>
        <v>943</v>
      </c>
      <c r="L15" s="511" t="s">
        <v>93</v>
      </c>
      <c r="M15" s="512" t="s">
        <v>93</v>
      </c>
      <c r="O15" s="281"/>
      <c r="P15" s="348"/>
      <c r="Q15" s="281"/>
      <c r="R15" s="281"/>
      <c r="S15" s="281"/>
    </row>
    <row r="16" spans="1:19" ht="23.1" customHeight="1" x14ac:dyDescent="0.2">
      <c r="A16" s="513" t="s">
        <v>113</v>
      </c>
      <c r="B16" s="514"/>
      <c r="C16" s="381">
        <v>64</v>
      </c>
      <c r="D16" s="381">
        <v>67</v>
      </c>
      <c r="E16" s="238">
        <f t="shared" si="0"/>
        <v>131</v>
      </c>
      <c r="F16" s="381">
        <v>298</v>
      </c>
      <c r="G16" s="381">
        <v>298</v>
      </c>
      <c r="H16" s="208">
        <f>SUM(F16:G16)</f>
        <v>596</v>
      </c>
      <c r="I16" s="218">
        <f t="shared" si="2"/>
        <v>362</v>
      </c>
      <c r="J16" s="218">
        <f t="shared" si="2"/>
        <v>365</v>
      </c>
      <c r="K16" s="218">
        <f t="shared" si="3"/>
        <v>727</v>
      </c>
      <c r="L16" s="522" t="s">
        <v>94</v>
      </c>
      <c r="M16" s="523" t="s">
        <v>94</v>
      </c>
      <c r="O16" s="281"/>
      <c r="P16" s="348"/>
      <c r="Q16" s="281"/>
      <c r="R16" s="281"/>
      <c r="S16" s="281"/>
    </row>
    <row r="17" spans="1:19" ht="23.1" customHeight="1" x14ac:dyDescent="0.2">
      <c r="A17" s="513" t="s">
        <v>58</v>
      </c>
      <c r="B17" s="514"/>
      <c r="C17" s="381">
        <v>0</v>
      </c>
      <c r="D17" s="381">
        <v>67</v>
      </c>
      <c r="E17" s="238">
        <f t="shared" si="0"/>
        <v>67</v>
      </c>
      <c r="F17" s="381">
        <v>67</v>
      </c>
      <c r="G17" s="381">
        <v>0</v>
      </c>
      <c r="H17" s="208">
        <f t="shared" si="1"/>
        <v>67</v>
      </c>
      <c r="I17" s="218">
        <f t="shared" si="2"/>
        <v>67</v>
      </c>
      <c r="J17" s="218">
        <f t="shared" si="2"/>
        <v>67</v>
      </c>
      <c r="K17" s="218">
        <f t="shared" si="3"/>
        <v>134</v>
      </c>
      <c r="L17" s="522" t="s">
        <v>403</v>
      </c>
      <c r="M17" s="523" t="s">
        <v>94</v>
      </c>
      <c r="O17" s="281"/>
      <c r="P17" s="348"/>
      <c r="Q17" s="281"/>
      <c r="R17" s="281"/>
      <c r="S17" s="281"/>
    </row>
    <row r="18" spans="1:19" s="163" customFormat="1" ht="23.1" customHeight="1" x14ac:dyDescent="0.2">
      <c r="A18" s="518" t="s">
        <v>257</v>
      </c>
      <c r="B18" s="519"/>
      <c r="C18" s="210">
        <f>SUM(C12:C17)</f>
        <v>192</v>
      </c>
      <c r="D18" s="210">
        <f>SUM(D12:D17)</f>
        <v>521</v>
      </c>
      <c r="E18" s="210">
        <f>SUM(E12:E17)</f>
        <v>713</v>
      </c>
      <c r="F18" s="210">
        <f t="shared" ref="F18:K18" si="4">SUM(F12:F17)</f>
        <v>1644</v>
      </c>
      <c r="G18" s="210">
        <f t="shared" si="4"/>
        <v>1291</v>
      </c>
      <c r="H18" s="210">
        <f t="shared" si="4"/>
        <v>2935</v>
      </c>
      <c r="I18" s="219">
        <f t="shared" si="4"/>
        <v>1836</v>
      </c>
      <c r="J18" s="219">
        <f t="shared" si="4"/>
        <v>1812</v>
      </c>
      <c r="K18" s="219">
        <f t="shared" si="4"/>
        <v>3648</v>
      </c>
      <c r="L18" s="520" t="s">
        <v>258</v>
      </c>
      <c r="M18" s="521" t="s">
        <v>91</v>
      </c>
      <c r="P18"/>
      <c r="Q18"/>
      <c r="R18"/>
    </row>
    <row r="19" spans="1:19" ht="23.1" customHeight="1" x14ac:dyDescent="0.2">
      <c r="A19" s="515" t="s">
        <v>90</v>
      </c>
      <c r="B19" s="516"/>
      <c r="C19" s="220">
        <v>192</v>
      </c>
      <c r="D19" s="220">
        <v>454</v>
      </c>
      <c r="E19" s="220">
        <v>646</v>
      </c>
      <c r="F19" s="220">
        <v>1346</v>
      </c>
      <c r="G19" s="220">
        <v>993</v>
      </c>
      <c r="H19" s="220">
        <v>2339</v>
      </c>
      <c r="I19" s="220">
        <v>1538</v>
      </c>
      <c r="J19" s="220">
        <v>1447</v>
      </c>
      <c r="K19" s="220">
        <v>2985</v>
      </c>
      <c r="L19" s="516" t="s">
        <v>78</v>
      </c>
      <c r="M19" s="517" t="s">
        <v>81</v>
      </c>
    </row>
    <row r="20" spans="1:19" ht="20.100000000000001" customHeight="1" x14ac:dyDescent="0.2">
      <c r="D20" s="321"/>
      <c r="F20" s="65"/>
      <c r="H20" s="64"/>
    </row>
    <row r="25" spans="1:19" ht="30" customHeight="1" x14ac:dyDescent="0.2"/>
    <row r="26" spans="1:19" ht="30" customHeight="1" x14ac:dyDescent="0.2"/>
    <row r="27" spans="1:19" ht="30" customHeight="1" x14ac:dyDescent="0.2"/>
    <row r="28" spans="1:19" ht="30" customHeight="1" x14ac:dyDescent="0.2"/>
  </sheetData>
  <mergeCells count="25">
    <mergeCell ref="A12:B12"/>
    <mergeCell ref="L12:M12"/>
    <mergeCell ref="A2:M2"/>
    <mergeCell ref="A3:M3"/>
    <mergeCell ref="A4:M4"/>
    <mergeCell ref="A5:M5"/>
    <mergeCell ref="C8:E8"/>
    <mergeCell ref="F8:H8"/>
    <mergeCell ref="I8:K8"/>
    <mergeCell ref="L8:M11"/>
    <mergeCell ref="A8:B11"/>
    <mergeCell ref="L15:M15"/>
    <mergeCell ref="A13:B13"/>
    <mergeCell ref="L13:M13"/>
    <mergeCell ref="A19:B19"/>
    <mergeCell ref="L19:M19"/>
    <mergeCell ref="A18:B18"/>
    <mergeCell ref="L18:M18"/>
    <mergeCell ref="A17:B17"/>
    <mergeCell ref="L17:M17"/>
    <mergeCell ref="A16:B16"/>
    <mergeCell ref="L16:M16"/>
    <mergeCell ref="A14:B14"/>
    <mergeCell ref="L14:M14"/>
    <mergeCell ref="A15:B1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ignoredErrors>
    <ignoredError sqref="H18:J18 E18" formula="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V28"/>
  <sheetViews>
    <sheetView rightToLeft="1" view="pageBreakPreview" zoomScaleSheetLayoutView="100" zoomScalePageLayoutView="85" workbookViewId="0">
      <selection activeCell="U13" sqref="U13"/>
    </sheetView>
  </sheetViews>
  <sheetFormatPr defaultRowHeight="12.75" x14ac:dyDescent="0.2"/>
  <cols>
    <col min="1" max="1" width="5.7109375" customWidth="1"/>
    <col min="2" max="2" width="12.7109375" customWidth="1"/>
    <col min="3" max="13" width="8.7109375" customWidth="1"/>
    <col min="14" max="14" width="12.7109375" customWidth="1"/>
    <col min="15" max="16" width="5.7109375" customWidth="1"/>
    <col min="17" max="17" width="36" customWidth="1"/>
    <col min="18" max="18" width="11.140625" customWidth="1"/>
    <col min="19" max="19" width="10.140625" customWidth="1"/>
    <col min="20" max="20" width="11.5703125" customWidth="1"/>
    <col min="21" max="21" width="11.5703125" style="312" customWidth="1"/>
  </cols>
  <sheetData>
    <row r="1" spans="1:22" s="2" customFormat="1" ht="18.75" customHeight="1" x14ac:dyDescent="0.2">
      <c r="U1" s="310"/>
    </row>
    <row r="2" spans="1:22" s="1" customFormat="1" ht="30.75" customHeight="1" x14ac:dyDescent="0.25">
      <c r="A2" s="485" t="s">
        <v>265</v>
      </c>
      <c r="B2" s="485"/>
      <c r="C2" s="485"/>
      <c r="D2" s="485"/>
      <c r="E2" s="485"/>
      <c r="F2" s="485"/>
      <c r="G2" s="485"/>
      <c r="H2" s="485"/>
      <c r="I2" s="485"/>
      <c r="J2" s="485"/>
      <c r="K2" s="485"/>
      <c r="L2" s="485"/>
      <c r="M2" s="485"/>
      <c r="N2" s="485"/>
      <c r="O2" s="485"/>
      <c r="U2" s="311"/>
    </row>
    <row r="3" spans="1:22" s="1" customFormat="1" ht="21" customHeight="1" x14ac:dyDescent="0.2">
      <c r="A3" s="486" t="s">
        <v>324</v>
      </c>
      <c r="B3" s="486"/>
      <c r="C3" s="486"/>
      <c r="D3" s="486"/>
      <c r="E3" s="486"/>
      <c r="F3" s="486"/>
      <c r="G3" s="486"/>
      <c r="H3" s="486"/>
      <c r="I3" s="486"/>
      <c r="J3" s="486"/>
      <c r="K3" s="486"/>
      <c r="L3" s="486"/>
      <c r="M3" s="486"/>
      <c r="N3" s="486"/>
      <c r="O3" s="486"/>
      <c r="U3" s="311"/>
    </row>
    <row r="4" spans="1:22" s="1" customFormat="1" ht="20.25" customHeight="1" x14ac:dyDescent="0.25">
      <c r="A4" s="487" t="s">
        <v>518</v>
      </c>
      <c r="B4" s="487"/>
      <c r="C4" s="487"/>
      <c r="D4" s="487"/>
      <c r="E4" s="487"/>
      <c r="F4" s="487"/>
      <c r="G4" s="487"/>
      <c r="H4" s="487"/>
      <c r="I4" s="487"/>
      <c r="J4" s="487"/>
      <c r="K4" s="487"/>
      <c r="L4" s="487"/>
      <c r="M4" s="487"/>
      <c r="N4" s="487"/>
      <c r="O4" s="487"/>
      <c r="P4" s="346"/>
      <c r="U4" s="311"/>
    </row>
    <row r="5" spans="1:22" s="1" customFormat="1" ht="20.25" customHeight="1" x14ac:dyDescent="0.2">
      <c r="A5" s="488" t="s">
        <v>519</v>
      </c>
      <c r="B5" s="488"/>
      <c r="C5" s="488"/>
      <c r="D5" s="488"/>
      <c r="E5" s="488"/>
      <c r="F5" s="488"/>
      <c r="G5" s="488"/>
      <c r="H5" s="488"/>
      <c r="I5" s="488"/>
      <c r="J5" s="488"/>
      <c r="K5" s="488"/>
      <c r="L5" s="488"/>
      <c r="M5" s="488"/>
      <c r="N5" s="488"/>
      <c r="O5" s="488"/>
      <c r="P5" s="347"/>
      <c r="Q5" s="349"/>
      <c r="U5" s="311"/>
    </row>
    <row r="6" spans="1:22" s="1" customFormat="1" ht="20.25" customHeight="1" x14ac:dyDescent="0.2">
      <c r="A6" s="132"/>
      <c r="B6" s="132" t="s">
        <v>57</v>
      </c>
      <c r="C6" s="132"/>
      <c r="D6" s="132"/>
      <c r="E6" s="132"/>
      <c r="M6" s="1" t="s">
        <v>57</v>
      </c>
      <c r="U6" s="311"/>
    </row>
    <row r="11" spans="1:22" ht="13.5" thickBot="1" x14ac:dyDescent="0.25"/>
    <row r="12" spans="1:22" ht="30" customHeight="1" thickBot="1" x14ac:dyDescent="0.25">
      <c r="Q12" s="318" t="s">
        <v>61</v>
      </c>
      <c r="R12" s="319" t="s">
        <v>130</v>
      </c>
      <c r="S12" s="320" t="s">
        <v>131</v>
      </c>
      <c r="T12" s="319" t="s">
        <v>131</v>
      </c>
      <c r="U12" s="340" t="s">
        <v>130</v>
      </c>
    </row>
    <row r="13" spans="1:22" ht="30" customHeight="1" x14ac:dyDescent="0.2">
      <c r="Q13" s="314" t="s">
        <v>126</v>
      </c>
      <c r="R13" s="315">
        <f>'9'!$H12/'9'!$K12</f>
        <v>1</v>
      </c>
      <c r="S13" s="316">
        <f>'9'!$E12/'9'!$K12</f>
        <v>0</v>
      </c>
      <c r="T13" s="317">
        <f>'9'!$E12/'9'!$E$18</f>
        <v>0</v>
      </c>
      <c r="U13" s="313">
        <f>'9'!$H12/'9'!$H$18</f>
        <v>0.21362862010221464</v>
      </c>
      <c r="V13" s="312"/>
    </row>
    <row r="14" spans="1:22" ht="30" customHeight="1" x14ac:dyDescent="0.2">
      <c r="Q14" s="68" t="s">
        <v>127</v>
      </c>
      <c r="R14" s="287">
        <f>'9'!$H13/'9'!$K13</f>
        <v>0.72143634385201305</v>
      </c>
      <c r="S14" s="288">
        <f>'9'!$E13/'9'!$K13</f>
        <v>0.27856365614798695</v>
      </c>
      <c r="T14" s="313">
        <f>'9'!$E13/'9'!$E$18</f>
        <v>0.35904628330995791</v>
      </c>
      <c r="U14" s="313">
        <f>'9'!$H13/'9'!$H$18</f>
        <v>0.22589437819420782</v>
      </c>
      <c r="V14" s="312"/>
    </row>
    <row r="15" spans="1:22" ht="30" customHeight="1" x14ac:dyDescent="0.2">
      <c r="Q15" s="68" t="s">
        <v>386</v>
      </c>
      <c r="R15" s="287">
        <f>'9'!$H14/'9'!$K14</f>
        <v>1</v>
      </c>
      <c r="S15" s="288">
        <f>'9'!$E14/'9'!$K14</f>
        <v>0</v>
      </c>
      <c r="T15" s="313">
        <f>'9'!$E14/'9'!$E$18</f>
        <v>0</v>
      </c>
      <c r="U15" s="313">
        <f>'9'!$H14/'9'!$H$18</f>
        <v>0.10153321976149915</v>
      </c>
    </row>
    <row r="16" spans="1:22" ht="30" customHeight="1" x14ac:dyDescent="0.2">
      <c r="Q16" s="68" t="s">
        <v>128</v>
      </c>
      <c r="R16" s="287">
        <f>'9'!$H15/'9'!$K15</f>
        <v>0.7253446447507953</v>
      </c>
      <c r="S16" s="288">
        <f>'9'!$E15/'9'!$K15</f>
        <v>0.27465535524920465</v>
      </c>
      <c r="T16" s="313">
        <f>'9'!$E15/'9'!$E$18</f>
        <v>0.36325385694249651</v>
      </c>
      <c r="U16" s="313">
        <f>'9'!$H15/'9'!$H$18</f>
        <v>0.23304940374787053</v>
      </c>
      <c r="V16" s="312"/>
    </row>
    <row r="17" spans="15:22" ht="30" customHeight="1" x14ac:dyDescent="0.2">
      <c r="Q17" s="68" t="s">
        <v>129</v>
      </c>
      <c r="R17" s="287">
        <f>'9'!$H16/'9'!$K16</f>
        <v>0.81980742778541948</v>
      </c>
      <c r="S17" s="288">
        <f>'9'!$E16/'9'!$K16</f>
        <v>0.18019257221458046</v>
      </c>
      <c r="T17" s="313">
        <f>'9'!$E16/'9'!$E$18</f>
        <v>0.18373071528751753</v>
      </c>
      <c r="U17" s="313">
        <f>'9'!$H16/'9'!$H$18</f>
        <v>0.2030664395229983</v>
      </c>
      <c r="V17" s="312"/>
    </row>
    <row r="18" spans="15:22" ht="43.5" customHeight="1" x14ac:dyDescent="0.2">
      <c r="Q18" s="68" t="s">
        <v>404</v>
      </c>
      <c r="R18" s="287">
        <f>'9'!$H17/'9'!$K17</f>
        <v>0.5</v>
      </c>
      <c r="S18" s="288">
        <f>'9'!$E17/'9'!$K17</f>
        <v>0.5</v>
      </c>
      <c r="T18" s="313">
        <f>'9'!$E17/'9'!$E$18</f>
        <v>9.3969144460028048E-2</v>
      </c>
      <c r="U18" s="313">
        <f>'9'!$H17/'9'!$H$18</f>
        <v>2.2827938671209538E-2</v>
      </c>
      <c r="V18" s="312"/>
    </row>
    <row r="19" spans="15:22" ht="30" customHeight="1" x14ac:dyDescent="0.2">
      <c r="T19" s="281"/>
    </row>
    <row r="20" spans="15:22" ht="30" customHeight="1" x14ac:dyDescent="0.2">
      <c r="O20" s="322"/>
      <c r="P20" s="322"/>
      <c r="Q20" s="281"/>
      <c r="R20" s="281"/>
      <c r="S20" s="281"/>
      <c r="U20"/>
    </row>
    <row r="21" spans="15:22" ht="30" customHeight="1" x14ac:dyDescent="0.2">
      <c r="O21" s="322"/>
      <c r="P21" s="322"/>
      <c r="Q21" s="281"/>
      <c r="R21" s="281"/>
      <c r="S21" s="281"/>
      <c r="U21"/>
    </row>
    <row r="22" spans="15:22" x14ac:dyDescent="0.2">
      <c r="Q22" s="281"/>
      <c r="R22" s="281"/>
      <c r="S22" s="281"/>
    </row>
    <row r="23" spans="15:22" x14ac:dyDescent="0.2">
      <c r="Q23" s="281"/>
      <c r="R23" s="281"/>
      <c r="S23" s="281"/>
      <c r="T23" s="281"/>
    </row>
    <row r="24" spans="15:22" x14ac:dyDescent="0.2">
      <c r="Q24" s="281"/>
      <c r="R24" s="281"/>
      <c r="S24" s="281"/>
      <c r="T24" s="281"/>
    </row>
    <row r="25" spans="15:22" x14ac:dyDescent="0.2">
      <c r="Q25" s="281"/>
      <c r="R25" s="281"/>
      <c r="S25" s="281"/>
      <c r="T25" s="281"/>
    </row>
    <row r="26" spans="15:22" x14ac:dyDescent="0.2">
      <c r="Q26" s="281"/>
      <c r="R26" s="281"/>
      <c r="S26" s="281"/>
      <c r="T26" s="281"/>
    </row>
    <row r="27" spans="15:22" x14ac:dyDescent="0.2">
      <c r="Q27" s="281"/>
      <c r="R27" s="281"/>
      <c r="S27" s="281"/>
      <c r="T27" s="281"/>
    </row>
    <row r="28" spans="15:22" x14ac:dyDescent="0.2">
      <c r="Q28" s="281"/>
      <c r="R28" s="281"/>
      <c r="S28" s="281"/>
    </row>
  </sheetData>
  <mergeCells count="4">
    <mergeCell ref="A2:O2"/>
    <mergeCell ref="A3:O3"/>
    <mergeCell ref="A4:O4"/>
    <mergeCell ref="A5:O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T37"/>
  <sheetViews>
    <sheetView rightToLeft="1" view="pageBreakPreview" zoomScaleSheetLayoutView="100" zoomScalePageLayoutView="85" workbookViewId="0">
      <selection activeCell="S9" sqref="S9"/>
    </sheetView>
  </sheetViews>
  <sheetFormatPr defaultRowHeight="12.75" x14ac:dyDescent="0.2"/>
  <cols>
    <col min="1" max="1" width="5.7109375" customWidth="1"/>
    <col min="2" max="2" width="12.7109375" customWidth="1"/>
    <col min="3" max="13" width="8.7109375" customWidth="1"/>
    <col min="14" max="14" width="12.7109375" customWidth="1"/>
    <col min="15" max="15" width="5.7109375" customWidth="1"/>
    <col min="16" max="16" width="6.85546875" customWidth="1"/>
    <col min="17" max="17" width="36" customWidth="1"/>
    <col min="18" max="18" width="8.7109375" customWidth="1"/>
    <col min="19" max="19" width="11" customWidth="1"/>
    <col min="20" max="20" width="15.7109375" customWidth="1"/>
  </cols>
  <sheetData>
    <row r="1" spans="1:19" s="2" customFormat="1" ht="18.75" customHeight="1" x14ac:dyDescent="0.2"/>
    <row r="2" spans="1:19" s="1" customFormat="1" ht="20.25" customHeight="1" x14ac:dyDescent="0.25">
      <c r="A2" s="485" t="s">
        <v>266</v>
      </c>
      <c r="B2" s="485"/>
      <c r="C2" s="485"/>
      <c r="D2" s="485"/>
      <c r="E2" s="485"/>
      <c r="F2" s="485"/>
      <c r="G2" s="485"/>
      <c r="H2" s="485"/>
      <c r="I2" s="485"/>
      <c r="J2" s="485"/>
      <c r="K2" s="485"/>
      <c r="L2" s="485"/>
      <c r="M2" s="485"/>
      <c r="N2" s="485"/>
      <c r="O2" s="485"/>
    </row>
    <row r="3" spans="1:19" s="1" customFormat="1" ht="21" customHeight="1" x14ac:dyDescent="0.2">
      <c r="A3" s="486" t="s">
        <v>325</v>
      </c>
      <c r="B3" s="486"/>
      <c r="C3" s="486"/>
      <c r="D3" s="486"/>
      <c r="E3" s="486"/>
      <c r="F3" s="486"/>
      <c r="G3" s="486"/>
      <c r="H3" s="486"/>
      <c r="I3" s="486"/>
      <c r="J3" s="486"/>
      <c r="K3" s="486"/>
      <c r="L3" s="486"/>
      <c r="M3" s="486"/>
      <c r="N3" s="486"/>
      <c r="O3" s="486"/>
    </row>
    <row r="4" spans="1:19" s="1" customFormat="1" ht="20.25" customHeight="1" x14ac:dyDescent="0.25">
      <c r="A4" s="487" t="s">
        <v>518</v>
      </c>
      <c r="B4" s="487"/>
      <c r="C4" s="487"/>
      <c r="D4" s="487"/>
      <c r="E4" s="487"/>
      <c r="F4" s="487"/>
      <c r="G4" s="487"/>
      <c r="H4" s="487"/>
      <c r="I4" s="487"/>
      <c r="J4" s="487"/>
      <c r="K4" s="487"/>
      <c r="L4" s="487"/>
      <c r="M4" s="487"/>
      <c r="N4" s="487"/>
      <c r="O4" s="487"/>
      <c r="P4" s="346"/>
    </row>
    <row r="5" spans="1:19" s="1" customFormat="1" ht="20.25" customHeight="1" x14ac:dyDescent="0.2">
      <c r="A5" s="488" t="s">
        <v>519</v>
      </c>
      <c r="B5" s="488"/>
      <c r="C5" s="488"/>
      <c r="D5" s="488"/>
      <c r="E5" s="488"/>
      <c r="F5" s="488"/>
      <c r="G5" s="488"/>
      <c r="H5" s="488"/>
      <c r="I5" s="488"/>
      <c r="J5" s="488"/>
      <c r="K5" s="488"/>
      <c r="L5" s="488"/>
      <c r="M5" s="488"/>
      <c r="N5" s="488"/>
      <c r="O5" s="488"/>
      <c r="P5" s="347"/>
    </row>
    <row r="6" spans="1:19" s="1" customFormat="1" ht="20.25" customHeight="1" x14ac:dyDescent="0.2">
      <c r="A6" s="132"/>
      <c r="B6" s="132" t="s">
        <v>57</v>
      </c>
      <c r="C6" s="132"/>
      <c r="D6" s="132"/>
      <c r="E6" s="132"/>
      <c r="M6" s="1" t="s">
        <v>57</v>
      </c>
    </row>
    <row r="7" spans="1:19" ht="13.5" thickBot="1" x14ac:dyDescent="0.25"/>
    <row r="8" spans="1:19" ht="25.5" x14ac:dyDescent="0.2">
      <c r="Q8" s="41" t="s">
        <v>61</v>
      </c>
      <c r="R8" s="90" t="s">
        <v>77</v>
      </c>
      <c r="S8" s="91" t="s">
        <v>76</v>
      </c>
    </row>
    <row r="9" spans="1:19" ht="25.5" x14ac:dyDescent="0.2">
      <c r="Q9" s="314" t="s">
        <v>126</v>
      </c>
      <c r="R9" s="287">
        <f>IFERROR('9'!$C12/'9'!$C$18,0)</f>
        <v>0</v>
      </c>
      <c r="S9" s="288">
        <f>IFERROR('9'!$D12/'9'!$D$18,0)</f>
        <v>0</v>
      </c>
    </row>
    <row r="10" spans="1:19" ht="25.5" x14ac:dyDescent="0.2">
      <c r="Q10" s="68" t="s">
        <v>127</v>
      </c>
      <c r="R10" s="287">
        <f>IFERROR('9'!$C13/'9'!$C$18,0)</f>
        <v>0.66666666666666663</v>
      </c>
      <c r="S10" s="288">
        <f>IFERROR('9'!$D13/'9'!$D$18,0)</f>
        <v>0.2456813819577735</v>
      </c>
    </row>
    <row r="11" spans="1:19" ht="25.5" x14ac:dyDescent="0.2">
      <c r="Q11" s="68" t="s">
        <v>386</v>
      </c>
      <c r="R11" s="287">
        <f>IFERROR('9'!$C14/'9'!$C$18,0)</f>
        <v>0</v>
      </c>
      <c r="S11" s="288">
        <f>IFERROR('9'!$D14/'9'!$D$18,0)</f>
        <v>0</v>
      </c>
    </row>
    <row r="12" spans="1:19" ht="25.5" x14ac:dyDescent="0.2">
      <c r="Q12" s="68" t="s">
        <v>128</v>
      </c>
      <c r="R12" s="287">
        <f>IFERROR('9'!$C15/'9'!$C$18,0)</f>
        <v>0</v>
      </c>
      <c r="S12" s="288">
        <f>IFERROR('9'!$D15/'9'!$D$18,0)</f>
        <v>0.49712092130518232</v>
      </c>
    </row>
    <row r="13" spans="1:19" ht="30" customHeight="1" x14ac:dyDescent="0.2">
      <c r="Q13" s="68" t="s">
        <v>129</v>
      </c>
      <c r="R13" s="288">
        <f>IFERROR('9'!$C16/'9'!$C$18,0)</f>
        <v>0.33333333333333331</v>
      </c>
      <c r="S13" s="288">
        <f>IFERROR('9'!$D16/'9'!$D$18,0)</f>
        <v>0.12859884836852206</v>
      </c>
    </row>
    <row r="14" spans="1:19" ht="30" customHeight="1" x14ac:dyDescent="0.2">
      <c r="Q14" s="68" t="s">
        <v>404</v>
      </c>
      <c r="R14" s="288">
        <f>IFERROR('9'!$C17/'9'!$C$18,0)</f>
        <v>0</v>
      </c>
      <c r="S14" s="288">
        <f>IFERROR('9'!$D17/'9'!$D$18,0)</f>
        <v>0.12859884836852206</v>
      </c>
    </row>
    <row r="15" spans="1:19" ht="30" customHeight="1" x14ac:dyDescent="0.2"/>
    <row r="16" spans="1:19" ht="30" customHeight="1" x14ac:dyDescent="0.2">
      <c r="R16" s="281"/>
      <c r="S16" s="281"/>
    </row>
    <row r="17" spans="15:20" ht="30" customHeight="1" x14ac:dyDescent="0.2">
      <c r="R17" s="281"/>
      <c r="S17" s="281"/>
    </row>
    <row r="18" spans="15:20" ht="30" customHeight="1" x14ac:dyDescent="0.2">
      <c r="Q18" s="281"/>
      <c r="R18" s="281"/>
      <c r="S18" s="281"/>
    </row>
    <row r="19" spans="15:20" ht="30" customHeight="1" x14ac:dyDescent="0.2">
      <c r="Q19" s="281"/>
      <c r="R19" s="281"/>
      <c r="S19" s="281"/>
      <c r="T19" s="281"/>
    </row>
    <row r="20" spans="15:20" ht="30" customHeight="1" x14ac:dyDescent="0.2">
      <c r="Q20" s="281"/>
      <c r="R20" s="281"/>
      <c r="S20" s="281"/>
      <c r="T20" s="281"/>
    </row>
    <row r="21" spans="15:20" ht="29.25" customHeight="1" x14ac:dyDescent="0.2">
      <c r="O21" s="72"/>
      <c r="Q21" s="281"/>
      <c r="R21" s="281"/>
      <c r="S21" s="281"/>
      <c r="T21" s="281"/>
    </row>
    <row r="22" spans="15:20" ht="30" customHeight="1" x14ac:dyDescent="0.2">
      <c r="Q22" s="281"/>
      <c r="R22" s="281"/>
      <c r="S22" s="281"/>
      <c r="T22" s="281"/>
    </row>
    <row r="23" spans="15:20" ht="30" customHeight="1" x14ac:dyDescent="0.2">
      <c r="Q23" s="281"/>
      <c r="R23" s="281"/>
      <c r="S23" s="281"/>
      <c r="T23" s="281"/>
    </row>
    <row r="24" spans="15:20" ht="30" customHeight="1" x14ac:dyDescent="0.2">
      <c r="Q24" s="281"/>
      <c r="R24" s="281"/>
      <c r="S24" s="281"/>
      <c r="T24" s="281"/>
    </row>
    <row r="25" spans="15:20" ht="30" customHeight="1" x14ac:dyDescent="0.2">
      <c r="Q25" s="281"/>
      <c r="R25" s="281"/>
      <c r="S25" s="281"/>
      <c r="T25" s="281"/>
    </row>
    <row r="26" spans="15:20" ht="30" customHeight="1" x14ac:dyDescent="0.2">
      <c r="S26" s="281"/>
      <c r="T26" s="281"/>
    </row>
    <row r="27" spans="15:20" ht="30" customHeight="1" x14ac:dyDescent="0.2">
      <c r="S27" s="281"/>
      <c r="T27" s="281"/>
    </row>
    <row r="28" spans="15:20" ht="30" customHeight="1" x14ac:dyDescent="0.2">
      <c r="S28" s="281"/>
      <c r="T28" s="281"/>
    </row>
    <row r="29" spans="15:20" ht="30" customHeight="1" x14ac:dyDescent="0.2">
      <c r="S29" s="281"/>
      <c r="T29" s="281"/>
    </row>
    <row r="30" spans="15:20" ht="30" customHeight="1" x14ac:dyDescent="0.2">
      <c r="R30" s="72"/>
    </row>
    <row r="31" spans="15:20" ht="30" customHeight="1" x14ac:dyDescent="0.2"/>
    <row r="32" spans="15:20" ht="30" customHeight="1" x14ac:dyDescent="0.2"/>
    <row r="33" ht="30" customHeight="1" x14ac:dyDescent="0.2"/>
    <row r="34" ht="30" customHeight="1" x14ac:dyDescent="0.2"/>
    <row r="35" ht="30" customHeight="1" x14ac:dyDescent="0.2"/>
    <row r="36" ht="30" customHeight="1" x14ac:dyDescent="0.2"/>
    <row r="37" ht="30" customHeight="1" x14ac:dyDescent="0.2"/>
  </sheetData>
  <mergeCells count="4">
    <mergeCell ref="A2:O2"/>
    <mergeCell ref="A3:O3"/>
    <mergeCell ref="A4:O4"/>
    <mergeCell ref="A5:O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T37"/>
  <sheetViews>
    <sheetView rightToLeft="1" view="pageBreakPreview" zoomScaleSheetLayoutView="100" zoomScalePageLayoutView="85" workbookViewId="0">
      <selection activeCell="K13" sqref="K13"/>
    </sheetView>
  </sheetViews>
  <sheetFormatPr defaultRowHeight="12.75" x14ac:dyDescent="0.2"/>
  <cols>
    <col min="1" max="2" width="12" customWidth="1"/>
    <col min="3" max="11" width="9.42578125" customWidth="1"/>
    <col min="12" max="13" width="12" customWidth="1"/>
    <col min="14" max="14" width="8.7109375" customWidth="1"/>
    <col min="15" max="15" width="10.85546875" bestFit="1" customWidth="1"/>
    <col min="16" max="16" width="19.7109375" customWidth="1"/>
    <col min="17" max="17" width="15.5703125" customWidth="1"/>
    <col min="18" max="18" width="15.42578125" customWidth="1"/>
    <col min="19" max="19" width="15.5703125" customWidth="1"/>
    <col min="20" max="20" width="17" customWidth="1"/>
  </cols>
  <sheetData>
    <row r="1" spans="1:20" s="2" customFormat="1" ht="18.75" customHeight="1" x14ac:dyDescent="0.2"/>
    <row r="2" spans="1:20" s="1" customFormat="1" ht="20.25" customHeight="1" x14ac:dyDescent="0.25">
      <c r="A2" s="461" t="s">
        <v>254</v>
      </c>
      <c r="B2" s="461"/>
      <c r="C2" s="461"/>
      <c r="D2" s="461"/>
      <c r="E2" s="461"/>
      <c r="F2" s="461"/>
      <c r="G2" s="461"/>
      <c r="H2" s="461"/>
      <c r="I2" s="461"/>
      <c r="J2" s="461"/>
      <c r="K2" s="461"/>
      <c r="L2" s="461"/>
      <c r="M2" s="461"/>
    </row>
    <row r="3" spans="1:20" s="1" customFormat="1" ht="21" customHeight="1" x14ac:dyDescent="0.2">
      <c r="A3" s="462" t="s">
        <v>326</v>
      </c>
      <c r="B3" s="462"/>
      <c r="C3" s="462"/>
      <c r="D3" s="462"/>
      <c r="E3" s="462"/>
      <c r="F3" s="462"/>
      <c r="G3" s="462"/>
      <c r="H3" s="462"/>
      <c r="I3" s="462"/>
      <c r="J3" s="462"/>
      <c r="K3" s="462"/>
      <c r="L3" s="462"/>
      <c r="M3" s="462"/>
    </row>
    <row r="4" spans="1:20" s="1" customFormat="1" ht="20.25" customHeight="1" x14ac:dyDescent="0.25">
      <c r="A4" s="463" t="s">
        <v>518</v>
      </c>
      <c r="B4" s="463"/>
      <c r="C4" s="463"/>
      <c r="D4" s="463"/>
      <c r="E4" s="463"/>
      <c r="F4" s="463"/>
      <c r="G4" s="463"/>
      <c r="H4" s="463"/>
      <c r="I4" s="463"/>
      <c r="J4" s="463"/>
      <c r="K4" s="463"/>
      <c r="L4" s="463"/>
      <c r="M4" s="463"/>
    </row>
    <row r="5" spans="1:20" s="1" customFormat="1" ht="20.25" customHeight="1" x14ac:dyDescent="0.2">
      <c r="A5" s="464" t="s">
        <v>519</v>
      </c>
      <c r="B5" s="464"/>
      <c r="C5" s="464"/>
      <c r="D5" s="464"/>
      <c r="E5" s="464"/>
      <c r="F5" s="464"/>
      <c r="G5" s="464"/>
      <c r="H5" s="464"/>
      <c r="I5" s="464"/>
      <c r="J5" s="464"/>
      <c r="K5" s="464"/>
      <c r="L5" s="464"/>
      <c r="M5" s="464"/>
    </row>
    <row r="6" spans="1:20" s="1" customFormat="1" ht="20.25" customHeight="1" x14ac:dyDescent="0.2">
      <c r="A6" s="132"/>
      <c r="B6" s="132"/>
      <c r="C6" s="132"/>
      <c r="D6" s="132"/>
      <c r="E6" s="132"/>
    </row>
    <row r="7" spans="1:20" s="9" customFormat="1" ht="21" customHeight="1" x14ac:dyDescent="0.2">
      <c r="A7" s="33" t="s">
        <v>44</v>
      </c>
      <c r="B7" s="10"/>
      <c r="C7" s="8"/>
      <c r="D7" s="8"/>
      <c r="E7" s="13"/>
      <c r="K7" s="13"/>
      <c r="L7" s="544" t="s">
        <v>43</v>
      </c>
      <c r="M7" s="544"/>
    </row>
    <row r="8" spans="1:20" ht="33.950000000000003" customHeight="1" x14ac:dyDescent="0.2">
      <c r="A8" s="545" t="s">
        <v>60</v>
      </c>
      <c r="B8" s="469"/>
      <c r="C8" s="469" t="s">
        <v>131</v>
      </c>
      <c r="D8" s="530"/>
      <c r="E8" s="530"/>
      <c r="F8" s="469" t="s">
        <v>130</v>
      </c>
      <c r="G8" s="530"/>
      <c r="H8" s="530"/>
      <c r="I8" s="473" t="s">
        <v>75</v>
      </c>
      <c r="J8" s="531"/>
      <c r="K8" s="531"/>
      <c r="L8" s="548" t="s">
        <v>84</v>
      </c>
      <c r="M8" s="549"/>
    </row>
    <row r="9" spans="1:20" ht="42.95" customHeight="1" x14ac:dyDescent="0.2">
      <c r="A9" s="546"/>
      <c r="B9" s="471"/>
      <c r="C9" s="138" t="s">
        <v>77</v>
      </c>
      <c r="D9" s="138" t="s">
        <v>76</v>
      </c>
      <c r="E9" s="30" t="s">
        <v>75</v>
      </c>
      <c r="F9" s="138" t="s">
        <v>77</v>
      </c>
      <c r="G9" s="138" t="s">
        <v>76</v>
      </c>
      <c r="H9" s="30" t="s">
        <v>75</v>
      </c>
      <c r="I9" s="29" t="s">
        <v>77</v>
      </c>
      <c r="J9" s="29" t="s">
        <v>76</v>
      </c>
      <c r="K9" s="29" t="s">
        <v>75</v>
      </c>
      <c r="L9" s="550"/>
      <c r="M9" s="551"/>
    </row>
    <row r="10" spans="1:20" ht="27" customHeight="1" x14ac:dyDescent="0.2">
      <c r="A10" s="556" t="s">
        <v>121</v>
      </c>
      <c r="B10" s="557"/>
      <c r="C10" s="382">
        <v>128</v>
      </c>
      <c r="D10" s="383">
        <v>326</v>
      </c>
      <c r="E10" s="221">
        <f>C10+D10</f>
        <v>454</v>
      </c>
      <c r="F10" s="383">
        <v>616</v>
      </c>
      <c r="G10" s="383">
        <v>298</v>
      </c>
      <c r="H10" s="252">
        <f>F10+G10</f>
        <v>914</v>
      </c>
      <c r="I10" s="222">
        <f t="shared" ref="I10:K13" si="0">C10+F10</f>
        <v>744</v>
      </c>
      <c r="J10" s="212">
        <f t="shared" si="0"/>
        <v>624</v>
      </c>
      <c r="K10" s="212">
        <f t="shared" si="0"/>
        <v>1368</v>
      </c>
      <c r="L10" s="562" t="s">
        <v>120</v>
      </c>
      <c r="M10" s="563"/>
      <c r="N10" s="281"/>
      <c r="O10" s="312"/>
      <c r="P10" s="281"/>
      <c r="Q10" s="281"/>
      <c r="R10" s="281"/>
      <c r="S10" s="281"/>
      <c r="T10" s="281"/>
    </row>
    <row r="11" spans="1:20" ht="27" customHeight="1" x14ac:dyDescent="0.2">
      <c r="A11" s="566" t="s">
        <v>85</v>
      </c>
      <c r="B11" s="567"/>
      <c r="C11" s="384">
        <v>64</v>
      </c>
      <c r="D11" s="385">
        <v>128</v>
      </c>
      <c r="E11" s="223">
        <f>C11+D11</f>
        <v>192</v>
      </c>
      <c r="F11" s="385">
        <v>365</v>
      </c>
      <c r="G11" s="385">
        <v>333</v>
      </c>
      <c r="H11" s="253">
        <f>F11+G11</f>
        <v>698</v>
      </c>
      <c r="I11" s="224">
        <f t="shared" si="0"/>
        <v>429</v>
      </c>
      <c r="J11" s="215">
        <f t="shared" si="0"/>
        <v>461</v>
      </c>
      <c r="K11" s="215">
        <f t="shared" si="0"/>
        <v>890</v>
      </c>
      <c r="L11" s="552" t="s">
        <v>86</v>
      </c>
      <c r="M11" s="553"/>
      <c r="N11" s="281"/>
      <c r="O11" s="312"/>
      <c r="P11" s="281"/>
      <c r="Q11" s="281"/>
      <c r="R11" s="281"/>
      <c r="S11" s="281"/>
      <c r="T11" s="281"/>
    </row>
    <row r="12" spans="1:20" ht="27" customHeight="1" x14ac:dyDescent="0.2">
      <c r="A12" s="564" t="s">
        <v>374</v>
      </c>
      <c r="B12" s="565"/>
      <c r="C12" s="386">
        <v>0</v>
      </c>
      <c r="D12" s="387">
        <v>0</v>
      </c>
      <c r="E12" s="225">
        <f>C12+D12</f>
        <v>0</v>
      </c>
      <c r="F12" s="387">
        <v>365</v>
      </c>
      <c r="G12" s="387">
        <v>362</v>
      </c>
      <c r="H12" s="225">
        <f>F12+G12</f>
        <v>727</v>
      </c>
      <c r="I12" s="226">
        <f t="shared" si="0"/>
        <v>365</v>
      </c>
      <c r="J12" s="215">
        <f t="shared" si="0"/>
        <v>362</v>
      </c>
      <c r="K12" s="215">
        <f t="shared" si="0"/>
        <v>727</v>
      </c>
      <c r="L12" s="554" t="s">
        <v>375</v>
      </c>
      <c r="M12" s="555"/>
      <c r="N12" s="281"/>
      <c r="O12" s="312"/>
      <c r="P12" s="281"/>
      <c r="Q12" s="281"/>
      <c r="S12" s="281"/>
      <c r="T12" s="281"/>
    </row>
    <row r="13" spans="1:20" ht="27" customHeight="1" x14ac:dyDescent="0.2">
      <c r="A13" s="560" t="s">
        <v>7</v>
      </c>
      <c r="B13" s="561"/>
      <c r="C13" s="227">
        <f>SUM(C10:C12)</f>
        <v>192</v>
      </c>
      <c r="D13" s="227">
        <f>SUM(D10:D12)</f>
        <v>454</v>
      </c>
      <c r="E13" s="227">
        <f>SUM(E10:E12)</f>
        <v>646</v>
      </c>
      <c r="F13" s="227">
        <f>SUM(F10:F12)</f>
        <v>1346</v>
      </c>
      <c r="G13" s="227">
        <f>SUM(G10:G12)</f>
        <v>993</v>
      </c>
      <c r="H13" s="227">
        <f>F13+G13</f>
        <v>2339</v>
      </c>
      <c r="I13" s="228">
        <f t="shared" si="0"/>
        <v>1538</v>
      </c>
      <c r="J13" s="228">
        <f t="shared" si="0"/>
        <v>1447</v>
      </c>
      <c r="K13" s="228">
        <f t="shared" si="0"/>
        <v>2985</v>
      </c>
      <c r="L13" s="558" t="s">
        <v>81</v>
      </c>
      <c r="M13" s="559"/>
    </row>
    <row r="14" spans="1:20" ht="8.25" customHeight="1" x14ac:dyDescent="0.2"/>
    <row r="30" spans="1:12" x14ac:dyDescent="0.2">
      <c r="A30" s="20" t="s">
        <v>57</v>
      </c>
      <c r="L30" s="20" t="s">
        <v>57</v>
      </c>
    </row>
    <row r="37" spans="11:12" x14ac:dyDescent="0.2">
      <c r="K37" s="547"/>
      <c r="L37" s="547"/>
    </row>
  </sheetData>
  <mergeCells count="19">
    <mergeCell ref="A8:B9"/>
    <mergeCell ref="K37:L37"/>
    <mergeCell ref="C8:E8"/>
    <mergeCell ref="F8:H8"/>
    <mergeCell ref="I8:K8"/>
    <mergeCell ref="L8:M9"/>
    <mergeCell ref="L11:M11"/>
    <mergeCell ref="L12:M12"/>
    <mergeCell ref="A10:B10"/>
    <mergeCell ref="L13:M13"/>
    <mergeCell ref="A13:B13"/>
    <mergeCell ref="L10:M10"/>
    <mergeCell ref="A12:B12"/>
    <mergeCell ref="A11:B11"/>
    <mergeCell ref="L7:M7"/>
    <mergeCell ref="A2:M2"/>
    <mergeCell ref="A3:M3"/>
    <mergeCell ref="A4:M4"/>
    <mergeCell ref="A5:M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T25"/>
  <sheetViews>
    <sheetView rightToLeft="1" view="pageBreakPreview" zoomScaleSheetLayoutView="100" zoomScalePageLayoutView="85" workbookViewId="0">
      <selection activeCell="T14" sqref="T14"/>
    </sheetView>
  </sheetViews>
  <sheetFormatPr defaultRowHeight="12.75" x14ac:dyDescent="0.2"/>
  <cols>
    <col min="1" max="2" width="12" customWidth="1"/>
    <col min="3" max="11" width="9.42578125" customWidth="1"/>
    <col min="12" max="13" width="12" customWidth="1"/>
    <col min="14" max="14" width="8.7109375" customWidth="1"/>
    <col min="16" max="16" width="19.7109375" customWidth="1"/>
    <col min="17" max="17" width="15.5703125" customWidth="1"/>
    <col min="18" max="18" width="15.42578125" customWidth="1"/>
    <col min="19" max="19" width="15.5703125" customWidth="1"/>
    <col min="20" max="20" width="17" customWidth="1"/>
  </cols>
  <sheetData>
    <row r="1" spans="1:20" s="282" customFormat="1" ht="18.75" customHeight="1" x14ac:dyDescent="0.2"/>
    <row r="2" spans="1:20" s="1" customFormat="1" ht="30.75" customHeight="1" x14ac:dyDescent="0.25">
      <c r="A2" s="485" t="s">
        <v>287</v>
      </c>
      <c r="B2" s="485"/>
      <c r="C2" s="485"/>
      <c r="D2" s="485"/>
      <c r="E2" s="485"/>
      <c r="F2" s="485"/>
      <c r="G2" s="485"/>
      <c r="H2" s="485"/>
      <c r="I2" s="485"/>
      <c r="J2" s="485"/>
      <c r="K2" s="485"/>
      <c r="L2" s="485"/>
      <c r="M2" s="485"/>
      <c r="N2" s="133"/>
      <c r="O2" s="143"/>
      <c r="P2" s="143"/>
      <c r="Q2" s="143"/>
    </row>
    <row r="3" spans="1:20" s="1" customFormat="1" ht="21" customHeight="1" x14ac:dyDescent="0.2">
      <c r="A3" s="486" t="s">
        <v>327</v>
      </c>
      <c r="B3" s="486"/>
      <c r="C3" s="486"/>
      <c r="D3" s="486"/>
      <c r="E3" s="486"/>
      <c r="F3" s="486"/>
      <c r="G3" s="486"/>
      <c r="H3" s="486"/>
      <c r="I3" s="486"/>
      <c r="J3" s="486"/>
      <c r="K3" s="486"/>
      <c r="L3" s="486"/>
      <c r="M3" s="486"/>
      <c r="N3" s="131"/>
      <c r="O3" s="144"/>
      <c r="P3" s="144"/>
      <c r="Q3" s="144"/>
    </row>
    <row r="4" spans="1:20" s="1" customFormat="1" ht="20.25" customHeight="1" x14ac:dyDescent="0.25">
      <c r="A4" s="487" t="s">
        <v>518</v>
      </c>
      <c r="B4" s="487"/>
      <c r="C4" s="487"/>
      <c r="D4" s="487"/>
      <c r="E4" s="487"/>
      <c r="F4" s="487"/>
      <c r="G4" s="487"/>
      <c r="H4" s="487"/>
      <c r="I4" s="487"/>
      <c r="J4" s="487"/>
      <c r="K4" s="487"/>
      <c r="L4" s="487"/>
      <c r="M4" s="487"/>
      <c r="N4" s="329"/>
      <c r="O4" s="129"/>
      <c r="P4" s="129"/>
      <c r="Q4" s="129"/>
    </row>
    <row r="5" spans="1:20" s="1" customFormat="1" ht="20.25" customHeight="1" x14ac:dyDescent="0.2">
      <c r="A5" s="488" t="s">
        <v>519</v>
      </c>
      <c r="B5" s="488"/>
      <c r="C5" s="488"/>
      <c r="D5" s="488"/>
      <c r="E5" s="488"/>
      <c r="F5" s="488"/>
      <c r="G5" s="488"/>
      <c r="H5" s="488"/>
      <c r="I5" s="488"/>
      <c r="J5" s="488"/>
      <c r="K5" s="488"/>
      <c r="L5" s="488"/>
      <c r="M5" s="488"/>
      <c r="N5" s="132"/>
      <c r="O5" s="130"/>
      <c r="P5" s="130"/>
      <c r="Q5" s="130"/>
      <c r="T5" s="264"/>
    </row>
    <row r="6" spans="1:20" s="1" customFormat="1" ht="20.25" customHeight="1" x14ac:dyDescent="0.2">
      <c r="A6" s="132"/>
      <c r="B6" s="132"/>
      <c r="C6" s="132"/>
      <c r="D6" s="132"/>
      <c r="E6" s="132"/>
    </row>
    <row r="7" spans="1:20" ht="13.5" customHeight="1" x14ac:dyDescent="0.2"/>
    <row r="8" spans="1:20" ht="42.75" customHeight="1" x14ac:dyDescent="0.2"/>
    <row r="9" spans="1:20" ht="20.100000000000001" customHeight="1" thickBot="1" x14ac:dyDescent="0.25"/>
    <row r="10" spans="1:20" ht="30.75" customHeight="1" x14ac:dyDescent="0.2">
      <c r="P10" s="51"/>
      <c r="Q10" s="52"/>
      <c r="R10" s="53" t="s">
        <v>376</v>
      </c>
      <c r="S10" s="53" t="s">
        <v>340</v>
      </c>
      <c r="T10" s="54" t="s">
        <v>234</v>
      </c>
    </row>
    <row r="11" spans="1:20" ht="18.95" customHeight="1" x14ac:dyDescent="0.2">
      <c r="P11" s="568" t="s">
        <v>83</v>
      </c>
      <c r="Q11" s="261" t="s">
        <v>87</v>
      </c>
      <c r="R11" s="261">
        <f>IFERROR('10'!C12/'10'!E12,0)</f>
        <v>0</v>
      </c>
      <c r="S11" s="290">
        <f>'10'!C11/'10'!E11</f>
        <v>0.33333333333333331</v>
      </c>
      <c r="T11" s="289">
        <f>'10'!C10/'10'!E10</f>
        <v>0.28193832599118945</v>
      </c>
    </row>
    <row r="12" spans="1:20" ht="18.95" customHeight="1" x14ac:dyDescent="0.2">
      <c r="P12" s="568"/>
      <c r="Q12" s="262" t="s">
        <v>288</v>
      </c>
      <c r="R12" s="261">
        <f>IFERROR('10'!D12/'10'!E12,0)</f>
        <v>0</v>
      </c>
      <c r="S12" s="290">
        <f>'10'!D11/'10'!E11</f>
        <v>0.66666666666666663</v>
      </c>
      <c r="T12" s="289">
        <f>'10'!D10/'10'!E10</f>
        <v>0.7180616740088106</v>
      </c>
    </row>
    <row r="13" spans="1:20" ht="18.95" customHeight="1" x14ac:dyDescent="0.2">
      <c r="P13" s="568" t="s">
        <v>82</v>
      </c>
      <c r="Q13" s="261" t="s">
        <v>87</v>
      </c>
      <c r="R13" s="290">
        <f>IFERROR('10'!F12/'10'!H12,0)</f>
        <v>0.50206327372764792</v>
      </c>
      <c r="S13" s="290">
        <f>'10'!F11/'10'!H11</f>
        <v>0.52292263610315182</v>
      </c>
      <c r="T13" s="289">
        <f>'10'!F10/'10'!H10</f>
        <v>0.67396061269146612</v>
      </c>
    </row>
    <row r="14" spans="1:20" ht="18.95" customHeight="1" thickBot="1" x14ac:dyDescent="0.25">
      <c r="P14" s="569"/>
      <c r="Q14" s="263" t="s">
        <v>288</v>
      </c>
      <c r="R14" s="292">
        <f>IFERROR('10'!G12/'10'!H12,0)</f>
        <v>0.49793672627235214</v>
      </c>
      <c r="S14" s="292">
        <f>'10'!G11/'10'!H11</f>
        <v>0.47707736389684813</v>
      </c>
      <c r="T14" s="291">
        <f>'10'!G10/'10'!H10</f>
        <v>0.32603938730853393</v>
      </c>
    </row>
    <row r="17" spans="1:20" x14ac:dyDescent="0.2">
      <c r="Q17" s="281"/>
      <c r="R17" s="281"/>
    </row>
    <row r="18" spans="1:20" x14ac:dyDescent="0.2">
      <c r="Q18" s="281"/>
      <c r="R18" s="281"/>
      <c r="S18" s="281"/>
      <c r="T18" s="281"/>
    </row>
    <row r="19" spans="1:20" x14ac:dyDescent="0.2">
      <c r="Q19" s="281"/>
      <c r="R19" s="281"/>
      <c r="S19" s="281"/>
      <c r="T19" s="281"/>
    </row>
    <row r="20" spans="1:20" x14ac:dyDescent="0.2">
      <c r="Q20" s="281"/>
      <c r="R20" s="281"/>
      <c r="S20" s="281"/>
      <c r="T20" s="281"/>
    </row>
    <row r="21" spans="1:20" x14ac:dyDescent="0.2">
      <c r="Q21" s="281"/>
      <c r="R21" s="281"/>
    </row>
    <row r="22" spans="1:20" x14ac:dyDescent="0.2">
      <c r="Q22" s="281"/>
      <c r="R22" s="281"/>
    </row>
    <row r="23" spans="1:20" x14ac:dyDescent="0.2">
      <c r="A23" s="20" t="s">
        <v>57</v>
      </c>
      <c r="L23" s="20" t="s">
        <v>57</v>
      </c>
      <c r="Q23" s="281"/>
      <c r="R23" s="281"/>
      <c r="S23" s="281"/>
    </row>
    <row r="24" spans="1:20" x14ac:dyDescent="0.2">
      <c r="R24" s="281"/>
      <c r="S24" s="281"/>
    </row>
    <row r="25" spans="1:20" x14ac:dyDescent="0.2">
      <c r="R25" s="281"/>
      <c r="S25" s="281"/>
    </row>
  </sheetData>
  <mergeCells count="6">
    <mergeCell ref="P13:P14"/>
    <mergeCell ref="A2:M2"/>
    <mergeCell ref="A3:M3"/>
    <mergeCell ref="A4:M4"/>
    <mergeCell ref="A5:M5"/>
    <mergeCell ref="P11:P12"/>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8"/>
  <sheetViews>
    <sheetView rightToLeft="1" view="pageBreakPreview" zoomScaleSheetLayoutView="100" zoomScalePageLayoutView="85" workbookViewId="0">
      <selection activeCell="B11" sqref="B11"/>
    </sheetView>
  </sheetViews>
  <sheetFormatPr defaultRowHeight="12.75" x14ac:dyDescent="0.2"/>
  <cols>
    <col min="1" max="1" width="33.7109375" customWidth="1"/>
    <col min="2" max="4" width="21.7109375" customWidth="1"/>
    <col min="5" max="5" width="33.7109375" customWidth="1"/>
    <col min="6" max="6" width="10.85546875" bestFit="1" customWidth="1"/>
    <col min="7" max="7" width="32.5703125" customWidth="1"/>
  </cols>
  <sheetData>
    <row r="1" spans="1:14" s="2" customFormat="1" ht="18.75" customHeight="1" x14ac:dyDescent="0.2"/>
    <row r="2" spans="1:14" s="1" customFormat="1" ht="35.1" customHeight="1" x14ac:dyDescent="0.25">
      <c r="A2" s="461" t="s">
        <v>236</v>
      </c>
      <c r="B2" s="461"/>
      <c r="C2" s="461"/>
      <c r="D2" s="461"/>
      <c r="E2" s="461"/>
      <c r="F2" s="143"/>
      <c r="G2" s="143"/>
      <c r="H2" s="143"/>
      <c r="I2" s="143"/>
      <c r="J2" s="143"/>
      <c r="K2" s="143"/>
      <c r="L2" s="143"/>
      <c r="M2" s="143"/>
      <c r="N2" s="143"/>
    </row>
    <row r="3" spans="1:14" s="1" customFormat="1" ht="35.1" customHeight="1" x14ac:dyDescent="0.2">
      <c r="A3" s="462" t="s">
        <v>328</v>
      </c>
      <c r="B3" s="462"/>
      <c r="C3" s="462"/>
      <c r="D3" s="462"/>
      <c r="E3" s="462"/>
      <c r="F3" s="144"/>
      <c r="G3" s="144"/>
      <c r="H3" s="144"/>
      <c r="I3" s="144"/>
      <c r="J3" s="144"/>
      <c r="K3" s="144"/>
      <c r="L3" s="144"/>
      <c r="M3" s="144"/>
      <c r="N3" s="144"/>
    </row>
    <row r="4" spans="1:14" s="1" customFormat="1" ht="20.25" customHeight="1" x14ac:dyDescent="0.25">
      <c r="A4" s="463" t="s">
        <v>518</v>
      </c>
      <c r="B4" s="463"/>
      <c r="C4" s="463"/>
      <c r="D4" s="463"/>
      <c r="E4" s="463"/>
      <c r="F4" s="129"/>
      <c r="G4" s="129"/>
      <c r="H4" s="129"/>
      <c r="I4" s="129"/>
      <c r="J4" s="129"/>
      <c r="K4" s="129"/>
      <c r="L4" s="129"/>
      <c r="M4" s="129"/>
      <c r="N4" s="129"/>
    </row>
    <row r="5" spans="1:14" s="1" customFormat="1" ht="20.25" customHeight="1" x14ac:dyDescent="0.2">
      <c r="A5" s="464" t="s">
        <v>519</v>
      </c>
      <c r="B5" s="464"/>
      <c r="C5" s="464"/>
      <c r="D5" s="464"/>
      <c r="E5" s="464"/>
      <c r="F5" s="130"/>
      <c r="G5" s="130"/>
      <c r="H5" s="130"/>
      <c r="I5" s="130"/>
      <c r="J5" s="130"/>
      <c r="K5" s="130"/>
      <c r="L5" s="130"/>
      <c r="M5" s="130"/>
      <c r="N5" s="130"/>
    </row>
    <row r="6" spans="1:14" s="1" customFormat="1" ht="20.25" customHeight="1" x14ac:dyDescent="0.2">
      <c r="A6" s="132"/>
      <c r="B6" s="132"/>
      <c r="C6" s="132"/>
      <c r="D6" s="132"/>
      <c r="E6" s="132"/>
    </row>
    <row r="7" spans="1:14" s="9" customFormat="1" ht="21" customHeight="1" x14ac:dyDescent="0.2">
      <c r="A7" s="33" t="s">
        <v>46</v>
      </c>
      <c r="B7" s="10"/>
      <c r="C7" s="8"/>
      <c r="D7" s="8"/>
      <c r="E7" s="13" t="s">
        <v>45</v>
      </c>
      <c r="K7" s="13"/>
      <c r="N7" s="13"/>
    </row>
    <row r="8" spans="1:14" ht="39.950000000000003" customHeight="1" x14ac:dyDescent="0.2">
      <c r="A8" s="27" t="s">
        <v>502</v>
      </c>
      <c r="B8" s="134" t="s">
        <v>77</v>
      </c>
      <c r="C8" s="134" t="s">
        <v>286</v>
      </c>
      <c r="D8" s="136" t="s">
        <v>75</v>
      </c>
      <c r="E8" s="28" t="s">
        <v>508</v>
      </c>
    </row>
    <row r="9" spans="1:14" ht="27" customHeight="1" x14ac:dyDescent="0.2">
      <c r="A9" s="178" t="s">
        <v>59</v>
      </c>
      <c r="B9" s="388">
        <v>64</v>
      </c>
      <c r="C9" s="389">
        <v>131</v>
      </c>
      <c r="D9" s="229">
        <f>B9+C9</f>
        <v>195</v>
      </c>
      <c r="E9" s="179" t="s">
        <v>79</v>
      </c>
      <c r="F9" s="281"/>
      <c r="G9" s="312">
        <f>C9/C11</f>
        <v>0.66161616161616166</v>
      </c>
      <c r="I9" s="281"/>
      <c r="J9" s="281"/>
      <c r="K9" s="281"/>
    </row>
    <row r="10" spans="1:14" ht="27" customHeight="1" x14ac:dyDescent="0.2">
      <c r="A10" s="307" t="s">
        <v>116</v>
      </c>
      <c r="B10" s="390">
        <v>64</v>
      </c>
      <c r="C10" s="391">
        <v>67</v>
      </c>
      <c r="D10" s="308">
        <f>B10+C10</f>
        <v>131</v>
      </c>
      <c r="E10" s="180" t="s">
        <v>80</v>
      </c>
      <c r="F10" s="281"/>
      <c r="G10" s="312"/>
      <c r="I10" s="281"/>
      <c r="J10" s="281"/>
      <c r="K10" s="281"/>
    </row>
    <row r="11" spans="1:14" ht="30" customHeight="1" x14ac:dyDescent="0.2">
      <c r="A11" s="135" t="s">
        <v>509</v>
      </c>
      <c r="B11" s="230">
        <f>B9+B10</f>
        <v>128</v>
      </c>
      <c r="C11" s="230">
        <f>C9+C10</f>
        <v>198</v>
      </c>
      <c r="D11" s="230">
        <f>B11+C11</f>
        <v>326</v>
      </c>
      <c r="E11" s="181" t="s">
        <v>503</v>
      </c>
      <c r="F11" s="281"/>
      <c r="G11" s="281"/>
      <c r="H11" s="281"/>
    </row>
    <row r="12" spans="1:14" ht="27" customHeight="1" x14ac:dyDescent="0.2">
      <c r="A12" s="182" t="s">
        <v>90</v>
      </c>
      <c r="B12" s="392">
        <v>64</v>
      </c>
      <c r="C12" s="392">
        <v>131</v>
      </c>
      <c r="D12" s="231">
        <v>195</v>
      </c>
      <c r="E12" s="183" t="s">
        <v>78</v>
      </c>
    </row>
    <row r="14" spans="1:14" ht="12.75" customHeight="1" x14ac:dyDescent="0.2"/>
    <row r="28" spans="1:1" x14ac:dyDescent="0.2">
      <c r="A28" s="20" t="s">
        <v>57</v>
      </c>
    </row>
  </sheetData>
  <mergeCells count="4">
    <mergeCell ref="A5:E5"/>
    <mergeCell ref="A2:E2"/>
    <mergeCell ref="A3:E3"/>
    <mergeCell ref="A4:E4"/>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O22"/>
  <sheetViews>
    <sheetView rightToLeft="1" view="pageBreakPreview" zoomScale="110" zoomScaleSheetLayoutView="110" zoomScalePageLayoutView="85" workbookViewId="0">
      <selection activeCell="L9" sqref="L9"/>
    </sheetView>
  </sheetViews>
  <sheetFormatPr defaultRowHeight="12.75" x14ac:dyDescent="0.2"/>
  <cols>
    <col min="1" max="1" width="33.28515625" customWidth="1"/>
    <col min="2" max="7" width="11.140625" customWidth="1"/>
    <col min="8" max="8" width="33.28515625" customWidth="1"/>
    <col min="10" max="10" width="32.5703125" customWidth="1"/>
    <col min="11" max="11" width="12.5703125" customWidth="1"/>
    <col min="12" max="12" width="13" customWidth="1"/>
  </cols>
  <sheetData>
    <row r="1" spans="1:15" s="2" customFormat="1" ht="18.75" customHeight="1" x14ac:dyDescent="0.2"/>
    <row r="2" spans="1:15" s="1" customFormat="1" ht="35.1" customHeight="1" x14ac:dyDescent="0.25">
      <c r="A2" s="485" t="s">
        <v>291</v>
      </c>
      <c r="B2" s="485"/>
      <c r="C2" s="485"/>
      <c r="D2" s="485"/>
      <c r="E2" s="485"/>
      <c r="F2" s="485"/>
      <c r="G2" s="485"/>
      <c r="H2" s="485"/>
      <c r="I2" s="143"/>
      <c r="J2" s="143"/>
      <c r="K2" s="143"/>
      <c r="L2" s="143"/>
      <c r="M2" s="143"/>
      <c r="N2" s="143"/>
      <c r="O2" s="143"/>
    </row>
    <row r="3" spans="1:15" s="1" customFormat="1" ht="35.1" customHeight="1" x14ac:dyDescent="0.2">
      <c r="A3" s="486" t="s">
        <v>329</v>
      </c>
      <c r="B3" s="486"/>
      <c r="C3" s="486"/>
      <c r="D3" s="486"/>
      <c r="E3" s="486"/>
      <c r="F3" s="486"/>
      <c r="G3" s="486"/>
      <c r="H3" s="486"/>
      <c r="I3" s="144"/>
      <c r="J3" s="144"/>
      <c r="K3" s="144"/>
      <c r="L3" s="144"/>
      <c r="M3" s="144"/>
      <c r="N3" s="144"/>
      <c r="O3" s="144"/>
    </row>
    <row r="4" spans="1:15" s="1" customFormat="1" ht="20.25" customHeight="1" x14ac:dyDescent="0.25">
      <c r="A4" s="487" t="s">
        <v>518</v>
      </c>
      <c r="B4" s="487"/>
      <c r="C4" s="487"/>
      <c r="D4" s="487"/>
      <c r="E4" s="487"/>
      <c r="F4" s="487"/>
      <c r="G4" s="487"/>
      <c r="H4" s="487"/>
      <c r="I4" s="129"/>
      <c r="J4" s="129"/>
      <c r="K4" s="129"/>
      <c r="L4" s="129"/>
      <c r="M4" s="129"/>
      <c r="N4" s="129"/>
      <c r="O4" s="129"/>
    </row>
    <row r="5" spans="1:15" s="1" customFormat="1" ht="20.25" customHeight="1" x14ac:dyDescent="0.2">
      <c r="A5" s="488" t="s">
        <v>519</v>
      </c>
      <c r="B5" s="488"/>
      <c r="C5" s="488"/>
      <c r="D5" s="488"/>
      <c r="E5" s="488"/>
      <c r="F5" s="488"/>
      <c r="G5" s="488"/>
      <c r="H5" s="488"/>
      <c r="I5" s="130"/>
      <c r="J5" s="130"/>
      <c r="K5" s="130"/>
      <c r="L5" s="130"/>
      <c r="M5" s="130"/>
      <c r="N5" s="130"/>
      <c r="O5" s="130"/>
    </row>
    <row r="6" spans="1:15" s="1" customFormat="1" ht="20.25" customHeight="1" x14ac:dyDescent="0.2">
      <c r="A6" s="132"/>
      <c r="B6" s="132"/>
      <c r="C6" s="132"/>
      <c r="D6" s="132"/>
      <c r="E6" s="132"/>
    </row>
    <row r="7" spans="1:15" s="15" customFormat="1" ht="15" customHeight="1" thickBot="1" x14ac:dyDescent="0.25">
      <c r="A7" s="34"/>
      <c r="B7" s="13"/>
      <c r="C7" s="13"/>
      <c r="D7" s="13"/>
      <c r="E7" s="13"/>
      <c r="F7" s="13"/>
      <c r="G7" s="13"/>
      <c r="H7" s="13"/>
      <c r="I7" s="13"/>
      <c r="J7" s="14"/>
      <c r="K7" s="14"/>
      <c r="L7" s="14"/>
      <c r="M7" s="14"/>
      <c r="N7" s="14"/>
    </row>
    <row r="8" spans="1:15" ht="36" customHeight="1" x14ac:dyDescent="0.2">
      <c r="J8" s="56"/>
      <c r="K8" s="66" t="s">
        <v>289</v>
      </c>
      <c r="L8" s="67" t="s">
        <v>290</v>
      </c>
    </row>
    <row r="9" spans="1:15" ht="25.5" customHeight="1" x14ac:dyDescent="0.2">
      <c r="J9" s="57" t="s">
        <v>117</v>
      </c>
      <c r="K9" s="293">
        <f>'11'!B9/'11'!B11</f>
        <v>0.5</v>
      </c>
      <c r="L9" s="294">
        <f>'11'!C9/'11'!C11</f>
        <v>0.66161616161616166</v>
      </c>
    </row>
    <row r="10" spans="1:15" ht="25.5" customHeight="1" x14ac:dyDescent="0.2">
      <c r="J10" s="57" t="s">
        <v>133</v>
      </c>
      <c r="K10" s="294">
        <f>'11'!B10/'11'!B11</f>
        <v>0.5</v>
      </c>
      <c r="L10" s="294">
        <f>'11'!C10/'11'!C11</f>
        <v>0.3383838383838384</v>
      </c>
    </row>
    <row r="11" spans="1:15" ht="25.5" customHeight="1" x14ac:dyDescent="0.2"/>
    <row r="12" spans="1:15" ht="25.5" customHeight="1" x14ac:dyDescent="0.2"/>
    <row r="13" spans="1:15" x14ac:dyDescent="0.2">
      <c r="K13" s="281"/>
      <c r="L13" s="281"/>
    </row>
    <row r="14" spans="1:15" ht="12.75" customHeight="1" x14ac:dyDescent="0.2">
      <c r="K14" s="281"/>
      <c r="L14" s="281"/>
    </row>
    <row r="15" spans="1:15" x14ac:dyDescent="0.2">
      <c r="K15" s="281"/>
      <c r="L15" s="281"/>
    </row>
    <row r="22" spans="1:1" x14ac:dyDescent="0.2">
      <c r="A22" s="20" t="s">
        <v>57</v>
      </c>
    </row>
  </sheetData>
  <mergeCells count="4">
    <mergeCell ref="A2:H2"/>
    <mergeCell ref="A3:H3"/>
    <mergeCell ref="A4:H4"/>
    <mergeCell ref="A5:H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30"/>
  <sheetViews>
    <sheetView rightToLeft="1" view="pageBreakPreview" zoomScale="110" zoomScaleSheetLayoutView="110" zoomScalePageLayoutView="85" workbookViewId="0">
      <selection activeCell="C10" sqref="C10"/>
    </sheetView>
  </sheetViews>
  <sheetFormatPr defaultColWidth="9.7109375" defaultRowHeight="12.75" x14ac:dyDescent="0.2"/>
  <cols>
    <col min="1" max="1" width="38.7109375" style="141" customWidth="1"/>
    <col min="2" max="4" width="18.7109375" style="141" customWidth="1"/>
    <col min="5" max="5" width="38.7109375" style="141" customWidth="1"/>
    <col min="6" max="250" width="9.140625" style="141" customWidth="1"/>
    <col min="251" max="251" width="25.7109375" style="141" customWidth="1"/>
    <col min="252" max="254" width="9.7109375" style="141" customWidth="1"/>
    <col min="255" max="255" width="10.7109375" style="141" customWidth="1"/>
    <col min="256" max="16384" width="9.7109375" style="141"/>
  </cols>
  <sheetData>
    <row r="1" spans="1:14" s="2" customFormat="1" ht="18.75" customHeight="1" x14ac:dyDescent="0.2"/>
    <row r="2" spans="1:14" s="1" customFormat="1" ht="28.5" customHeight="1" x14ac:dyDescent="0.25">
      <c r="A2" s="461" t="s">
        <v>162</v>
      </c>
      <c r="B2" s="461"/>
      <c r="C2" s="461"/>
      <c r="D2" s="461"/>
      <c r="E2" s="461"/>
      <c r="F2" s="143"/>
      <c r="G2" s="143"/>
      <c r="H2" s="143"/>
      <c r="I2" s="143"/>
      <c r="J2" s="143"/>
      <c r="K2" s="143"/>
      <c r="L2" s="143"/>
      <c r="M2" s="143"/>
      <c r="N2" s="143"/>
    </row>
    <row r="3" spans="1:14" s="1" customFormat="1" ht="21" customHeight="1" x14ac:dyDescent="0.2">
      <c r="A3" s="462" t="s">
        <v>330</v>
      </c>
      <c r="B3" s="462"/>
      <c r="C3" s="462"/>
      <c r="D3" s="462"/>
      <c r="E3" s="462"/>
      <c r="F3" s="144"/>
      <c r="G3" s="144"/>
      <c r="H3" s="144"/>
      <c r="I3" s="144"/>
      <c r="J3" s="144"/>
      <c r="K3" s="144"/>
      <c r="L3" s="144"/>
      <c r="M3" s="144"/>
      <c r="N3" s="144"/>
    </row>
    <row r="4" spans="1:14" s="1" customFormat="1" ht="20.25" customHeight="1" x14ac:dyDescent="0.25">
      <c r="A4" s="463" t="s">
        <v>518</v>
      </c>
      <c r="B4" s="463"/>
      <c r="C4" s="463"/>
      <c r="D4" s="463"/>
      <c r="E4" s="463"/>
      <c r="F4" s="129"/>
      <c r="G4" s="129"/>
      <c r="H4" s="129"/>
      <c r="I4" s="129"/>
      <c r="J4" s="129"/>
      <c r="K4" s="129"/>
      <c r="L4" s="129"/>
      <c r="M4" s="129"/>
      <c r="N4" s="129"/>
    </row>
    <row r="5" spans="1:14" s="1" customFormat="1" ht="20.25" customHeight="1" x14ac:dyDescent="0.2">
      <c r="A5" s="464" t="s">
        <v>519</v>
      </c>
      <c r="B5" s="464"/>
      <c r="C5" s="464"/>
      <c r="D5" s="464"/>
      <c r="E5" s="464"/>
      <c r="F5" s="130"/>
      <c r="G5" s="130"/>
      <c r="H5" s="130"/>
      <c r="I5" s="130"/>
      <c r="J5" s="130"/>
      <c r="K5" s="130"/>
      <c r="L5" s="130"/>
      <c r="M5" s="130"/>
      <c r="N5" s="130"/>
    </row>
    <row r="6" spans="1:14" s="1" customFormat="1" ht="20.25" customHeight="1" x14ac:dyDescent="0.2">
      <c r="A6" s="132"/>
      <c r="B6" s="132"/>
      <c r="C6" s="132"/>
      <c r="D6" s="132"/>
      <c r="E6" s="132"/>
    </row>
    <row r="7" spans="1:14" s="9" customFormat="1" ht="21" customHeight="1" x14ac:dyDescent="0.2">
      <c r="A7" s="33" t="s">
        <v>245</v>
      </c>
      <c r="B7" s="10"/>
      <c r="C7" s="8"/>
      <c r="D7" s="8"/>
      <c r="E7" s="13" t="s">
        <v>246</v>
      </c>
      <c r="K7" s="13"/>
      <c r="M7" s="13"/>
      <c r="N7" s="13"/>
    </row>
    <row r="8" spans="1:14" s="20" customFormat="1" ht="27" customHeight="1" x14ac:dyDescent="0.2">
      <c r="A8" s="491" t="s">
        <v>346</v>
      </c>
      <c r="B8" s="19" t="s">
        <v>15</v>
      </c>
      <c r="C8" s="19" t="s">
        <v>17</v>
      </c>
      <c r="D8" s="37" t="s">
        <v>7</v>
      </c>
      <c r="E8" s="496" t="s">
        <v>347</v>
      </c>
      <c r="F8" s="139"/>
      <c r="G8" s="139"/>
      <c r="H8" s="139"/>
      <c r="I8" s="139"/>
    </row>
    <row r="9" spans="1:14" ht="27" customHeight="1" x14ac:dyDescent="0.2">
      <c r="A9" s="493"/>
      <c r="B9" s="145" t="s">
        <v>16</v>
      </c>
      <c r="C9" s="145" t="s">
        <v>18</v>
      </c>
      <c r="D9" s="146" t="s">
        <v>8</v>
      </c>
      <c r="E9" s="498"/>
      <c r="F9" s="140"/>
      <c r="G9" s="140"/>
      <c r="H9" s="140"/>
      <c r="I9" s="140"/>
    </row>
    <row r="10" spans="1:14" ht="27" customHeight="1" x14ac:dyDescent="0.2">
      <c r="A10" s="190" t="s">
        <v>138</v>
      </c>
      <c r="B10" s="393">
        <v>64</v>
      </c>
      <c r="C10" s="376">
        <v>128</v>
      </c>
      <c r="D10" s="232">
        <f>B10+C10</f>
        <v>192</v>
      </c>
      <c r="E10" s="192" t="s">
        <v>35</v>
      </c>
      <c r="F10" s="309"/>
      <c r="G10" s="309"/>
      <c r="H10" s="342"/>
      <c r="I10" s="342"/>
    </row>
    <row r="11" spans="1:14" ht="27" customHeight="1" x14ac:dyDescent="0.2">
      <c r="A11" s="191" t="s">
        <v>139</v>
      </c>
      <c r="B11" s="394">
        <v>128</v>
      </c>
      <c r="C11" s="379">
        <v>326</v>
      </c>
      <c r="D11" s="233">
        <f>B11+C11</f>
        <v>454</v>
      </c>
      <c r="E11" s="193" t="s">
        <v>36</v>
      </c>
      <c r="F11" s="305"/>
      <c r="G11" s="309"/>
      <c r="H11" s="342"/>
      <c r="I11" s="305"/>
      <c r="J11" s="306"/>
    </row>
    <row r="12" spans="1:14" ht="27" customHeight="1" x14ac:dyDescent="0.2">
      <c r="A12" s="142" t="s">
        <v>7</v>
      </c>
      <c r="B12" s="210">
        <f>B10+B11</f>
        <v>192</v>
      </c>
      <c r="C12" s="210">
        <f>C10+C11</f>
        <v>454</v>
      </c>
      <c r="D12" s="210">
        <f>B12+C12</f>
        <v>646</v>
      </c>
      <c r="E12" s="36" t="s">
        <v>8</v>
      </c>
      <c r="F12" s="140"/>
      <c r="G12" s="305"/>
      <c r="H12" s="140"/>
      <c r="I12" s="140"/>
    </row>
    <row r="15" spans="1:14" x14ac:dyDescent="0.2">
      <c r="E15" s="306"/>
    </row>
    <row r="16" spans="1:14" x14ac:dyDescent="0.2">
      <c r="E16" s="306"/>
    </row>
    <row r="30" spans="5:5" x14ac:dyDescent="0.2">
      <c r="E30" s="75"/>
    </row>
  </sheetData>
  <mergeCells count="6">
    <mergeCell ref="A2:E2"/>
    <mergeCell ref="A3:E3"/>
    <mergeCell ref="A4:E4"/>
    <mergeCell ref="A5:E5"/>
    <mergeCell ref="A8:A9"/>
    <mergeCell ref="E8:E9"/>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R45"/>
  <sheetViews>
    <sheetView rightToLeft="1" view="pageBreakPreview" zoomScaleSheetLayoutView="100" zoomScalePageLayoutView="85" workbookViewId="0">
      <selection activeCell="R15" sqref="R15"/>
    </sheetView>
  </sheetViews>
  <sheetFormatPr defaultRowHeight="12.75" x14ac:dyDescent="0.2"/>
  <cols>
    <col min="3" max="3" width="6.7109375" customWidth="1"/>
    <col min="4" max="4" width="20.7109375" customWidth="1"/>
    <col min="5" max="10" width="5.7109375" customWidth="1"/>
    <col min="11" max="11" width="20.7109375" customWidth="1"/>
    <col min="12" max="12" width="6.7109375" customWidth="1"/>
    <col min="13" max="13" width="9.140625" customWidth="1"/>
    <col min="16" max="16" width="23.140625" customWidth="1"/>
    <col min="17" max="17" width="13.5703125" customWidth="1"/>
    <col min="18" max="18" width="11.42578125" customWidth="1"/>
  </cols>
  <sheetData>
    <row r="1" spans="1:18" s="2" customFormat="1" ht="32.25" customHeight="1" x14ac:dyDescent="0.2"/>
    <row r="2" spans="1:18" s="1" customFormat="1" ht="20.25" customHeight="1" x14ac:dyDescent="0.25">
      <c r="A2" s="485" t="s">
        <v>267</v>
      </c>
      <c r="B2" s="485"/>
      <c r="C2" s="485"/>
      <c r="D2" s="485"/>
      <c r="E2" s="485"/>
      <c r="F2" s="485"/>
      <c r="G2" s="485"/>
      <c r="H2" s="485"/>
      <c r="I2" s="485"/>
      <c r="J2" s="485"/>
      <c r="K2" s="485"/>
      <c r="L2" s="485"/>
      <c r="M2" s="485"/>
      <c r="N2" s="485"/>
    </row>
    <row r="3" spans="1:18" s="1" customFormat="1" ht="21" customHeight="1" x14ac:dyDescent="0.2">
      <c r="A3" s="486" t="s">
        <v>331</v>
      </c>
      <c r="B3" s="486"/>
      <c r="C3" s="486"/>
      <c r="D3" s="486"/>
      <c r="E3" s="486"/>
      <c r="F3" s="486"/>
      <c r="G3" s="486"/>
      <c r="H3" s="486"/>
      <c r="I3" s="486"/>
      <c r="J3" s="486"/>
      <c r="K3" s="486"/>
      <c r="L3" s="486"/>
      <c r="M3" s="486"/>
      <c r="N3" s="486"/>
    </row>
    <row r="4" spans="1:18" s="1" customFormat="1" ht="20.25" customHeight="1" x14ac:dyDescent="0.25">
      <c r="A4" s="487" t="s">
        <v>518</v>
      </c>
      <c r="B4" s="487"/>
      <c r="C4" s="487"/>
      <c r="D4" s="487"/>
      <c r="E4" s="487"/>
      <c r="F4" s="487"/>
      <c r="G4" s="487"/>
      <c r="H4" s="487"/>
      <c r="I4" s="487"/>
      <c r="J4" s="487"/>
      <c r="K4" s="487"/>
      <c r="L4" s="487"/>
      <c r="M4" s="487"/>
      <c r="N4" s="487"/>
    </row>
    <row r="5" spans="1:18" s="1" customFormat="1" ht="20.25" customHeight="1" x14ac:dyDescent="0.2">
      <c r="A5" s="488" t="s">
        <v>519</v>
      </c>
      <c r="B5" s="488"/>
      <c r="C5" s="488"/>
      <c r="D5" s="488"/>
      <c r="E5" s="488"/>
      <c r="F5" s="488"/>
      <c r="G5" s="488"/>
      <c r="H5" s="488"/>
      <c r="I5" s="488"/>
      <c r="J5" s="488"/>
      <c r="K5" s="488"/>
      <c r="L5" s="488"/>
      <c r="M5" s="488"/>
      <c r="N5" s="488"/>
    </row>
    <row r="6" spans="1:18" s="1" customFormat="1" ht="20.25" customHeight="1" x14ac:dyDescent="0.2">
      <c r="A6" s="132"/>
      <c r="B6" s="132" t="s">
        <v>57</v>
      </c>
      <c r="C6" s="132"/>
      <c r="D6" s="132"/>
      <c r="E6" s="132"/>
      <c r="M6" s="1" t="s">
        <v>57</v>
      </c>
    </row>
    <row r="9" spans="1:18" ht="15.95" customHeight="1" x14ac:dyDescent="0.25">
      <c r="P9" s="24"/>
    </row>
    <row r="10" spans="1:18" ht="15.95" customHeight="1" x14ac:dyDescent="0.2">
      <c r="P10" s="25"/>
    </row>
    <row r="11" spans="1:18" ht="15.95" customHeight="1" x14ac:dyDescent="0.2">
      <c r="P11" s="26"/>
    </row>
    <row r="12" spans="1:18" ht="15.95" customHeight="1" x14ac:dyDescent="0.2">
      <c r="P12" s="13"/>
    </row>
    <row r="13" spans="1:18" ht="18" customHeight="1" thickBot="1" x14ac:dyDescent="0.25">
      <c r="P13" s="21"/>
    </row>
    <row r="14" spans="1:18" ht="31.5" customHeight="1" x14ac:dyDescent="0.2">
      <c r="P14" s="42"/>
      <c r="Q14" s="43" t="s">
        <v>286</v>
      </c>
      <c r="R14" s="44" t="s">
        <v>77</v>
      </c>
    </row>
    <row r="15" spans="1:18" ht="20.100000000000001" customHeight="1" x14ac:dyDescent="0.2">
      <c r="P15" s="45" t="s">
        <v>95</v>
      </c>
      <c r="Q15" s="295">
        <f>'12'!C10/'12'!C12</f>
        <v>0.28193832599118945</v>
      </c>
      <c r="R15" s="295">
        <f>'12'!B10/'12'!B12</f>
        <v>0.33333333333333331</v>
      </c>
    </row>
    <row r="16" spans="1:18" ht="20.100000000000001" customHeight="1" thickBot="1" x14ac:dyDescent="0.25">
      <c r="P16" s="46" t="s">
        <v>96</v>
      </c>
      <c r="Q16" s="295">
        <f>'12'!C11/'12'!C12</f>
        <v>0.7180616740088106</v>
      </c>
      <c r="R16" s="295">
        <f>'12'!B11/'12'!B12</f>
        <v>0.66666666666666663</v>
      </c>
    </row>
    <row r="17" spans="4:18" ht="20.100000000000001" customHeight="1" x14ac:dyDescent="0.2"/>
    <row r="18" spans="4:18" x14ac:dyDescent="0.2">
      <c r="Q18" s="281"/>
      <c r="R18" s="281"/>
    </row>
    <row r="19" spans="4:18" x14ac:dyDescent="0.2">
      <c r="Q19" s="281"/>
      <c r="R19" s="281"/>
    </row>
    <row r="22" spans="4:18" x14ac:dyDescent="0.2">
      <c r="D22" s="20" t="s">
        <v>57</v>
      </c>
      <c r="K22" s="20"/>
    </row>
    <row r="25" spans="4:18" x14ac:dyDescent="0.2">
      <c r="R25" s="281"/>
    </row>
    <row r="26" spans="4:18" x14ac:dyDescent="0.2">
      <c r="R26" s="281"/>
    </row>
    <row r="45" spans="12:12" x14ac:dyDescent="0.2">
      <c r="L45" s="72"/>
    </row>
  </sheetData>
  <mergeCells count="4">
    <mergeCell ref="A2:N2"/>
    <mergeCell ref="A3:N3"/>
    <mergeCell ref="A4:N4"/>
    <mergeCell ref="A5:N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49"/>
  <sheetViews>
    <sheetView rightToLeft="1" view="pageBreakPreview" zoomScale="110" zoomScaleSheetLayoutView="110" zoomScalePageLayoutView="85" workbookViewId="0">
      <selection activeCell="C18" sqref="C18"/>
    </sheetView>
  </sheetViews>
  <sheetFormatPr defaultRowHeight="12.75" x14ac:dyDescent="0.2"/>
  <cols>
    <col min="1" max="1" width="10.7109375" customWidth="1"/>
    <col min="2" max="2" width="40" customWidth="1"/>
    <col min="3" max="3" width="30.7109375" customWidth="1"/>
    <col min="4" max="4" width="40" customWidth="1"/>
    <col min="5" max="5" width="10.7109375" customWidth="1"/>
    <col min="7" max="7" width="27.42578125" customWidth="1"/>
    <col min="8" max="8" width="15.42578125" customWidth="1"/>
  </cols>
  <sheetData>
    <row r="1" spans="1:14" s="2" customFormat="1" ht="18.75" customHeight="1" x14ac:dyDescent="0.2"/>
    <row r="2" spans="1:14" s="1" customFormat="1" ht="20.25" customHeight="1" x14ac:dyDescent="0.25">
      <c r="A2" s="461" t="s">
        <v>115</v>
      </c>
      <c r="B2" s="461"/>
      <c r="C2" s="461"/>
      <c r="D2" s="461"/>
      <c r="E2" s="461"/>
      <c r="F2" s="143"/>
      <c r="G2" s="143"/>
      <c r="H2" s="143"/>
      <c r="I2" s="143"/>
      <c r="J2" s="143"/>
      <c r="K2" s="143"/>
      <c r="L2" s="143"/>
      <c r="M2" s="143"/>
      <c r="N2" s="143"/>
    </row>
    <row r="3" spans="1:14" s="1" customFormat="1" ht="21" customHeight="1" x14ac:dyDescent="0.2">
      <c r="A3" s="462" t="s">
        <v>332</v>
      </c>
      <c r="B3" s="462"/>
      <c r="C3" s="462"/>
      <c r="D3" s="462"/>
      <c r="E3" s="462"/>
      <c r="F3" s="144"/>
      <c r="G3" s="144"/>
      <c r="H3" s="144"/>
      <c r="I3" s="144"/>
      <c r="J3" s="144"/>
      <c r="K3" s="144"/>
      <c r="L3" s="144"/>
      <c r="M3" s="144"/>
      <c r="N3" s="144"/>
    </row>
    <row r="4" spans="1:14" s="1" customFormat="1" ht="20.25" customHeight="1" x14ac:dyDescent="0.25">
      <c r="A4" s="463" t="s">
        <v>518</v>
      </c>
      <c r="B4" s="463"/>
      <c r="C4" s="463"/>
      <c r="D4" s="463"/>
      <c r="E4" s="463"/>
      <c r="F4" s="129"/>
      <c r="G4" s="129"/>
      <c r="H4" s="129"/>
      <c r="I4" s="129"/>
      <c r="J4" s="129"/>
      <c r="K4" s="129"/>
      <c r="L4" s="129"/>
      <c r="M4" s="129"/>
      <c r="N4" s="129"/>
    </row>
    <row r="5" spans="1:14" s="1" customFormat="1" ht="20.25" customHeight="1" x14ac:dyDescent="0.2">
      <c r="A5" s="464" t="s">
        <v>519</v>
      </c>
      <c r="B5" s="464"/>
      <c r="C5" s="464"/>
      <c r="D5" s="464"/>
      <c r="E5" s="464"/>
      <c r="F5" s="130"/>
      <c r="G5" s="130"/>
      <c r="H5" s="130"/>
      <c r="I5" s="130"/>
      <c r="J5" s="130"/>
      <c r="K5" s="130"/>
      <c r="L5" s="130"/>
      <c r="M5" s="130"/>
      <c r="N5" s="130"/>
    </row>
    <row r="6" spans="1:14" s="1" customFormat="1" ht="20.25" customHeight="1" x14ac:dyDescent="0.2">
      <c r="A6" s="132"/>
      <c r="B6" s="132"/>
      <c r="C6" s="132"/>
      <c r="D6" s="132"/>
      <c r="E6" s="132"/>
    </row>
    <row r="7" spans="1:14" s="9" customFormat="1" ht="21" customHeight="1" x14ac:dyDescent="0.2">
      <c r="A7" s="149"/>
      <c r="B7" s="149" t="s">
        <v>247</v>
      </c>
      <c r="C7" s="8"/>
      <c r="D7" s="13" t="s">
        <v>248</v>
      </c>
      <c r="E7" s="8"/>
      <c r="K7" s="13"/>
      <c r="M7" s="13"/>
      <c r="N7" s="13"/>
    </row>
    <row r="8" spans="1:14" ht="24.75" customHeight="1" x14ac:dyDescent="0.2">
      <c r="A8" s="21"/>
      <c r="B8" s="570" t="s">
        <v>249</v>
      </c>
      <c r="C8" s="278" t="s">
        <v>348</v>
      </c>
      <c r="D8" s="573" t="s">
        <v>233</v>
      </c>
      <c r="E8" s="21"/>
    </row>
    <row r="9" spans="1:14" ht="13.5" customHeight="1" x14ac:dyDescent="0.2">
      <c r="A9" s="21"/>
      <c r="B9" s="571"/>
      <c r="C9" s="277" t="s">
        <v>349</v>
      </c>
      <c r="D9" s="574"/>
      <c r="E9" s="21"/>
    </row>
    <row r="10" spans="1:14" ht="17.25" customHeight="1" x14ac:dyDescent="0.2">
      <c r="A10" s="21"/>
      <c r="B10" s="572"/>
      <c r="C10" s="270" t="s">
        <v>8</v>
      </c>
      <c r="D10" s="575"/>
      <c r="E10" s="21"/>
    </row>
    <row r="11" spans="1:14" ht="27" customHeight="1" x14ac:dyDescent="0.2">
      <c r="A11" s="21"/>
      <c r="B11" s="174" t="s">
        <v>382</v>
      </c>
      <c r="C11" s="395">
        <v>131</v>
      </c>
      <c r="D11" s="175" t="s">
        <v>384</v>
      </c>
      <c r="E11" s="21"/>
    </row>
    <row r="12" spans="1:14" ht="27" customHeight="1" x14ac:dyDescent="0.2">
      <c r="A12" s="21"/>
      <c r="B12" s="174" t="s">
        <v>383</v>
      </c>
      <c r="C12" s="395">
        <v>131</v>
      </c>
      <c r="D12" s="175" t="s">
        <v>385</v>
      </c>
      <c r="E12" s="21"/>
    </row>
    <row r="13" spans="1:14" ht="27" customHeight="1" x14ac:dyDescent="0.2">
      <c r="A13" s="21"/>
      <c r="B13" s="174" t="s">
        <v>405</v>
      </c>
      <c r="C13" s="395">
        <v>64</v>
      </c>
      <c r="D13" s="175" t="s">
        <v>406</v>
      </c>
      <c r="E13" s="21"/>
    </row>
    <row r="14" spans="1:14" ht="27" customHeight="1" x14ac:dyDescent="0.2">
      <c r="A14" s="21"/>
      <c r="B14" s="174" t="s">
        <v>377</v>
      </c>
      <c r="C14" s="395">
        <v>64</v>
      </c>
      <c r="D14" s="175" t="s">
        <v>378</v>
      </c>
      <c r="E14" s="21"/>
    </row>
    <row r="15" spans="1:14" ht="27" customHeight="1" x14ac:dyDescent="0.2">
      <c r="A15" s="21"/>
      <c r="B15" s="174" t="s">
        <v>368</v>
      </c>
      <c r="C15" s="396">
        <v>64</v>
      </c>
      <c r="D15" s="175" t="s">
        <v>367</v>
      </c>
      <c r="E15" s="21"/>
    </row>
    <row r="16" spans="1:14" ht="30" customHeight="1" x14ac:dyDescent="0.2">
      <c r="A16" s="21"/>
      <c r="B16" s="137" t="s">
        <v>255</v>
      </c>
      <c r="C16" s="234">
        <f>SUM(C11:C15)</f>
        <v>454</v>
      </c>
      <c r="D16" s="136" t="s">
        <v>256</v>
      </c>
      <c r="E16" s="21"/>
    </row>
    <row r="17" spans="1:5" ht="27" customHeight="1" x14ac:dyDescent="0.2">
      <c r="A17" s="21"/>
      <c r="B17" s="176" t="s">
        <v>90</v>
      </c>
      <c r="C17" s="397">
        <v>195</v>
      </c>
      <c r="D17" s="177" t="s">
        <v>78</v>
      </c>
      <c r="E17" s="21"/>
    </row>
    <row r="18" spans="1:5" ht="20.100000000000001" customHeight="1" x14ac:dyDescent="0.2">
      <c r="A18" s="21"/>
      <c r="E18" s="21"/>
    </row>
    <row r="19" spans="1:5" ht="20.100000000000001" customHeight="1" x14ac:dyDescent="0.2">
      <c r="A19" s="21"/>
      <c r="E19" s="21"/>
    </row>
    <row r="34" spans="2:4" x14ac:dyDescent="0.2">
      <c r="B34" s="20" t="s">
        <v>57</v>
      </c>
      <c r="D34" s="20" t="s">
        <v>57</v>
      </c>
    </row>
    <row r="49" spans="5:5" x14ac:dyDescent="0.2">
      <c r="E49" s="72"/>
    </row>
  </sheetData>
  <mergeCells count="6">
    <mergeCell ref="A2:E2"/>
    <mergeCell ref="A3:E3"/>
    <mergeCell ref="A4:E4"/>
    <mergeCell ref="A5:E5"/>
    <mergeCell ref="B8:B10"/>
    <mergeCell ref="D8:D10"/>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N39"/>
  <sheetViews>
    <sheetView rightToLeft="1" view="pageBreakPreview" zoomScale="110" zoomScaleSheetLayoutView="110" zoomScalePageLayoutView="85" workbookViewId="0">
      <selection activeCell="M18" sqref="M18"/>
    </sheetView>
  </sheetViews>
  <sheetFormatPr defaultRowHeight="12.75" x14ac:dyDescent="0.2"/>
  <cols>
    <col min="3" max="3" width="10.7109375" customWidth="1"/>
    <col min="4" max="4" width="25.7109375" customWidth="1"/>
    <col min="5" max="6" width="7.7109375" customWidth="1"/>
    <col min="7" max="7" width="25.7109375" customWidth="1"/>
    <col min="8" max="9" width="10.7109375" customWidth="1"/>
    <col min="12" max="12" width="41" customWidth="1"/>
    <col min="13" max="13" width="15.42578125" customWidth="1"/>
  </cols>
  <sheetData>
    <row r="1" spans="1:14" s="2" customFormat="1" ht="18.75" customHeight="1" x14ac:dyDescent="0.2"/>
    <row r="2" spans="1:14" s="1" customFormat="1" ht="33.75" customHeight="1" x14ac:dyDescent="0.25">
      <c r="A2" s="485" t="s">
        <v>268</v>
      </c>
      <c r="B2" s="485"/>
      <c r="C2" s="485"/>
      <c r="D2" s="485"/>
      <c r="E2" s="485"/>
      <c r="F2" s="485"/>
      <c r="G2" s="485"/>
      <c r="H2" s="485"/>
      <c r="I2" s="485"/>
      <c r="J2" s="485"/>
      <c r="K2" s="143"/>
      <c r="L2" s="143"/>
      <c r="M2" s="143"/>
      <c r="N2" s="143"/>
    </row>
    <row r="3" spans="1:14" s="1" customFormat="1" ht="30" customHeight="1" x14ac:dyDescent="0.2">
      <c r="A3" s="486" t="s">
        <v>333</v>
      </c>
      <c r="B3" s="486"/>
      <c r="C3" s="486"/>
      <c r="D3" s="486"/>
      <c r="E3" s="486"/>
      <c r="F3" s="486"/>
      <c r="G3" s="486"/>
      <c r="H3" s="486"/>
      <c r="I3" s="486"/>
      <c r="J3" s="486"/>
      <c r="K3" s="144"/>
      <c r="L3" s="144"/>
      <c r="M3" s="144"/>
      <c r="N3" s="144"/>
    </row>
    <row r="4" spans="1:14" s="1" customFormat="1" ht="20.25" customHeight="1" x14ac:dyDescent="0.25">
      <c r="A4" s="487" t="s">
        <v>518</v>
      </c>
      <c r="B4" s="487"/>
      <c r="C4" s="487"/>
      <c r="D4" s="487"/>
      <c r="E4" s="487"/>
      <c r="F4" s="487"/>
      <c r="G4" s="487"/>
      <c r="H4" s="487"/>
      <c r="I4" s="487"/>
      <c r="J4" s="487"/>
      <c r="K4" s="129"/>
      <c r="L4" s="129"/>
      <c r="M4" s="129"/>
      <c r="N4" s="129"/>
    </row>
    <row r="5" spans="1:14" s="1" customFormat="1" ht="20.25" customHeight="1" x14ac:dyDescent="0.2">
      <c r="A5" s="488" t="s">
        <v>519</v>
      </c>
      <c r="B5" s="488"/>
      <c r="C5" s="488"/>
      <c r="D5" s="488"/>
      <c r="E5" s="488"/>
      <c r="F5" s="488"/>
      <c r="G5" s="488"/>
      <c r="H5" s="488"/>
      <c r="I5" s="488"/>
      <c r="J5" s="488"/>
      <c r="K5" s="130" t="s">
        <v>350</v>
      </c>
      <c r="L5" s="130"/>
      <c r="M5" s="130"/>
      <c r="N5" s="130"/>
    </row>
    <row r="6" spans="1:14" s="1" customFormat="1" ht="20.25" customHeight="1" x14ac:dyDescent="0.2">
      <c r="A6" s="132"/>
      <c r="B6" s="132"/>
      <c r="C6" s="132"/>
      <c r="D6" s="132"/>
      <c r="E6" s="132"/>
    </row>
    <row r="7" spans="1:14" ht="15.95" customHeight="1" x14ac:dyDescent="0.25">
      <c r="C7" s="24"/>
      <c r="D7" s="24"/>
      <c r="E7" s="24"/>
      <c r="F7" s="24"/>
      <c r="G7" s="24"/>
      <c r="H7" s="24"/>
      <c r="I7" s="61"/>
      <c r="J7" s="24"/>
      <c r="K7" s="24"/>
      <c r="L7" s="24"/>
      <c r="M7" s="24"/>
      <c r="N7" s="24"/>
    </row>
    <row r="8" spans="1:14" ht="15.95" customHeight="1" x14ac:dyDescent="0.2">
      <c r="C8" s="576"/>
      <c r="D8" s="576"/>
      <c r="E8" s="576"/>
      <c r="F8" s="576"/>
      <c r="G8" s="576"/>
      <c r="H8" s="576"/>
      <c r="I8" s="89"/>
      <c r="J8" s="25"/>
      <c r="K8" s="25"/>
      <c r="L8" s="25"/>
      <c r="M8" s="25"/>
      <c r="N8" s="25"/>
    </row>
    <row r="9" spans="1:14" ht="15.95" customHeight="1" x14ac:dyDescent="0.2">
      <c r="C9" s="21"/>
      <c r="H9" s="21"/>
      <c r="I9" s="21"/>
      <c r="K9" s="26"/>
      <c r="L9" s="26"/>
      <c r="M9" s="26"/>
      <c r="N9" s="26"/>
    </row>
    <row r="10" spans="1:14" ht="15.95" customHeight="1" x14ac:dyDescent="0.2">
      <c r="C10" s="21"/>
      <c r="H10" s="21"/>
      <c r="I10" s="21"/>
      <c r="K10" s="26"/>
      <c r="L10" s="26"/>
      <c r="M10" s="26"/>
      <c r="N10" s="26"/>
    </row>
    <row r="11" spans="1:14" ht="15.95" customHeight="1" x14ac:dyDescent="0.2">
      <c r="K11" s="13"/>
      <c r="L11" s="13"/>
      <c r="M11" s="13"/>
      <c r="N11" s="13"/>
    </row>
    <row r="12" spans="1:14" ht="13.5" customHeight="1" thickBot="1" x14ac:dyDescent="0.25">
      <c r="K12" s="21"/>
      <c r="L12" s="21"/>
      <c r="M12" s="21"/>
      <c r="N12" s="21"/>
    </row>
    <row r="13" spans="1:14" ht="33.75" customHeight="1" x14ac:dyDescent="0.2">
      <c r="L13" s="42"/>
      <c r="M13" s="44" t="s">
        <v>75</v>
      </c>
    </row>
    <row r="14" spans="1:14" ht="21" customHeight="1" x14ac:dyDescent="0.2">
      <c r="L14" s="58" t="s">
        <v>387</v>
      </c>
      <c r="M14" s="363">
        <f>'13'!C11</f>
        <v>131</v>
      </c>
    </row>
    <row r="15" spans="1:14" ht="27" customHeight="1" x14ac:dyDescent="0.2">
      <c r="L15" s="58" t="s">
        <v>388</v>
      </c>
      <c r="M15" s="363">
        <f>'13'!C12</f>
        <v>131</v>
      </c>
    </row>
    <row r="16" spans="1:14" ht="27.75" customHeight="1" x14ac:dyDescent="0.2">
      <c r="L16" s="58" t="s">
        <v>407</v>
      </c>
      <c r="M16" s="363">
        <f>'13'!C13</f>
        <v>64</v>
      </c>
    </row>
    <row r="17" spans="4:13" ht="26.25" customHeight="1" x14ac:dyDescent="0.2">
      <c r="L17" s="58" t="s">
        <v>379</v>
      </c>
      <c r="M17" s="363">
        <f>'13'!C14</f>
        <v>64</v>
      </c>
    </row>
    <row r="18" spans="4:13" ht="20.100000000000001" customHeight="1" x14ac:dyDescent="0.2">
      <c r="L18" s="58" t="s">
        <v>369</v>
      </c>
      <c r="M18" s="363">
        <f>'13'!C15</f>
        <v>64</v>
      </c>
    </row>
    <row r="19" spans="4:13" ht="20.100000000000001" customHeight="1" x14ac:dyDescent="0.2"/>
    <row r="20" spans="4:13" ht="20.100000000000001" customHeight="1" x14ac:dyDescent="0.2"/>
    <row r="24" spans="4:13" x14ac:dyDescent="0.2">
      <c r="D24" s="20" t="s">
        <v>57</v>
      </c>
      <c r="G24" s="20" t="s">
        <v>57</v>
      </c>
    </row>
    <row r="39" spans="8:8" x14ac:dyDescent="0.2">
      <c r="H39" s="72"/>
    </row>
  </sheetData>
  <mergeCells count="5">
    <mergeCell ref="A2:J2"/>
    <mergeCell ref="A3:J3"/>
    <mergeCell ref="A4:J4"/>
    <mergeCell ref="A5:J5"/>
    <mergeCell ref="C8:H8"/>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P28"/>
  <sheetViews>
    <sheetView rightToLeft="1" view="pageBreakPreview" zoomScaleSheetLayoutView="100" zoomScalePageLayoutView="85" workbookViewId="0">
      <selection activeCell="K17" sqref="K17"/>
    </sheetView>
  </sheetViews>
  <sheetFormatPr defaultColWidth="9.140625" defaultRowHeight="12.75" x14ac:dyDescent="0.2"/>
  <cols>
    <col min="1" max="1" width="20.7109375" style="18" customWidth="1"/>
    <col min="2" max="10" width="10.28515625" style="18" customWidth="1"/>
    <col min="11" max="11" width="20.7109375" style="18" customWidth="1"/>
    <col min="12" max="12" width="11.85546875" style="18" bestFit="1" customWidth="1"/>
    <col min="13" max="16384" width="9.140625" style="18"/>
  </cols>
  <sheetData>
    <row r="1" spans="1:16" s="2" customFormat="1" ht="18.75" customHeight="1" x14ac:dyDescent="0.2"/>
    <row r="2" spans="1:16" s="1" customFormat="1" ht="20.25" customHeight="1" x14ac:dyDescent="0.25">
      <c r="A2" s="461" t="s">
        <v>306</v>
      </c>
      <c r="B2" s="461"/>
      <c r="C2" s="461"/>
      <c r="D2" s="461"/>
      <c r="E2" s="461"/>
      <c r="F2" s="461"/>
      <c r="G2" s="461"/>
      <c r="H2" s="461"/>
      <c r="I2" s="461"/>
      <c r="J2" s="461"/>
      <c r="K2" s="461"/>
    </row>
    <row r="3" spans="1:16" s="1" customFormat="1" ht="21" customHeight="1" x14ac:dyDescent="0.2">
      <c r="A3" s="462" t="s">
        <v>334</v>
      </c>
      <c r="B3" s="462"/>
      <c r="C3" s="462"/>
      <c r="D3" s="462"/>
      <c r="E3" s="462"/>
      <c r="F3" s="462"/>
      <c r="G3" s="462"/>
      <c r="H3" s="462"/>
      <c r="I3" s="462"/>
      <c r="J3" s="462"/>
      <c r="K3" s="462"/>
    </row>
    <row r="4" spans="1:16" s="1" customFormat="1" ht="20.25" customHeight="1" x14ac:dyDescent="0.25">
      <c r="A4" s="463" t="s">
        <v>518</v>
      </c>
      <c r="B4" s="463"/>
      <c r="C4" s="463"/>
      <c r="D4" s="463"/>
      <c r="E4" s="463"/>
      <c r="F4" s="463"/>
      <c r="G4" s="463"/>
      <c r="H4" s="463"/>
      <c r="I4" s="463"/>
      <c r="J4" s="463"/>
      <c r="K4" s="463"/>
    </row>
    <row r="5" spans="1:16" s="1" customFormat="1" ht="20.25" customHeight="1" x14ac:dyDescent="0.2">
      <c r="A5" s="464" t="s">
        <v>519</v>
      </c>
      <c r="B5" s="464"/>
      <c r="C5" s="464"/>
      <c r="D5" s="464"/>
      <c r="E5" s="464"/>
      <c r="F5" s="464"/>
      <c r="G5" s="464"/>
      <c r="H5" s="464"/>
      <c r="I5" s="464"/>
      <c r="J5" s="464"/>
      <c r="K5" s="464"/>
    </row>
    <row r="6" spans="1:16" s="1" customFormat="1" ht="20.25" customHeight="1" x14ac:dyDescent="0.2">
      <c r="A6" s="132"/>
      <c r="B6" s="132"/>
      <c r="C6" s="132"/>
      <c r="D6" s="132"/>
      <c r="E6" s="132"/>
    </row>
    <row r="7" spans="1:16" s="9" customFormat="1" ht="21" customHeight="1" x14ac:dyDescent="0.2">
      <c r="A7" s="33" t="s">
        <v>250</v>
      </c>
      <c r="B7" s="10"/>
      <c r="C7" s="8"/>
      <c r="D7" s="8"/>
      <c r="E7" s="13"/>
      <c r="K7" s="13" t="s">
        <v>251</v>
      </c>
    </row>
    <row r="8" spans="1:16" s="17" customFormat="1" ht="33" customHeight="1" x14ac:dyDescent="0.2">
      <c r="A8" s="491" t="s">
        <v>506</v>
      </c>
      <c r="B8" s="577" t="s">
        <v>108</v>
      </c>
      <c r="C8" s="578"/>
      <c r="D8" s="579"/>
      <c r="E8" s="577" t="s">
        <v>109</v>
      </c>
      <c r="F8" s="578"/>
      <c r="G8" s="579"/>
      <c r="H8" s="580" t="s">
        <v>75</v>
      </c>
      <c r="I8" s="581"/>
      <c r="J8" s="582"/>
      <c r="K8" s="583" t="s">
        <v>507</v>
      </c>
      <c r="L8" s="16"/>
    </row>
    <row r="9" spans="1:16" ht="24.95" customHeight="1" x14ac:dyDescent="0.2">
      <c r="A9" s="492"/>
      <c r="B9" s="19" t="s">
        <v>15</v>
      </c>
      <c r="C9" s="19" t="s">
        <v>17</v>
      </c>
      <c r="D9" s="37" t="s">
        <v>7</v>
      </c>
      <c r="E9" s="19" t="s">
        <v>15</v>
      </c>
      <c r="F9" s="19" t="s">
        <v>17</v>
      </c>
      <c r="G9" s="37" t="s">
        <v>7</v>
      </c>
      <c r="H9" s="148" t="s">
        <v>15</v>
      </c>
      <c r="I9" s="148" t="s">
        <v>17</v>
      </c>
      <c r="J9" s="148" t="s">
        <v>7</v>
      </c>
      <c r="K9" s="584"/>
      <c r="L9" s="8"/>
    </row>
    <row r="10" spans="1:16" ht="24.95" customHeight="1" x14ac:dyDescent="0.2">
      <c r="A10" s="493"/>
      <c r="B10" s="145" t="s">
        <v>16</v>
      </c>
      <c r="C10" s="145" t="s">
        <v>18</v>
      </c>
      <c r="D10" s="146" t="s">
        <v>8</v>
      </c>
      <c r="E10" s="145" t="s">
        <v>16</v>
      </c>
      <c r="F10" s="145" t="s">
        <v>18</v>
      </c>
      <c r="G10" s="146" t="s">
        <v>8</v>
      </c>
      <c r="H10" s="147" t="s">
        <v>16</v>
      </c>
      <c r="I10" s="147" t="s">
        <v>18</v>
      </c>
      <c r="J10" s="147" t="s">
        <v>8</v>
      </c>
      <c r="K10" s="585"/>
      <c r="L10" s="8"/>
    </row>
    <row r="11" spans="1:16" ht="27" customHeight="1" x14ac:dyDescent="0.2">
      <c r="A11" s="157" t="s">
        <v>23</v>
      </c>
      <c r="B11" s="398">
        <v>21594</v>
      </c>
      <c r="C11" s="398">
        <v>27439</v>
      </c>
      <c r="D11" s="235">
        <f t="shared" ref="D11:D17" si="0">B11+C11</f>
        <v>49033</v>
      </c>
      <c r="E11" s="398">
        <v>43963</v>
      </c>
      <c r="F11" s="398">
        <v>52364</v>
      </c>
      <c r="G11" s="235">
        <f t="shared" ref="G11:G17" si="1">E11+F11</f>
        <v>96327</v>
      </c>
      <c r="H11" s="236">
        <f t="shared" ref="H11:J17" si="2">B11+E11</f>
        <v>65557</v>
      </c>
      <c r="I11" s="237">
        <f t="shared" si="2"/>
        <v>79803</v>
      </c>
      <c r="J11" s="237">
        <f t="shared" si="2"/>
        <v>145360</v>
      </c>
      <c r="K11" s="160" t="s">
        <v>23</v>
      </c>
      <c r="L11" s="8"/>
      <c r="M11" s="301"/>
      <c r="N11" s="344"/>
      <c r="O11" s="344"/>
      <c r="P11" s="301"/>
    </row>
    <row r="12" spans="1:16" ht="27" customHeight="1" x14ac:dyDescent="0.2">
      <c r="A12" s="158" t="s">
        <v>24</v>
      </c>
      <c r="B12" s="381">
        <v>2384</v>
      </c>
      <c r="C12" s="381">
        <v>8705</v>
      </c>
      <c r="D12" s="239">
        <f t="shared" si="0"/>
        <v>11089</v>
      </c>
      <c r="E12" s="381">
        <v>1212</v>
      </c>
      <c r="F12" s="381">
        <v>27211</v>
      </c>
      <c r="G12" s="239">
        <f t="shared" si="1"/>
        <v>28423</v>
      </c>
      <c r="H12" s="240">
        <f t="shared" si="2"/>
        <v>3596</v>
      </c>
      <c r="I12" s="241">
        <f t="shared" si="2"/>
        <v>35916</v>
      </c>
      <c r="J12" s="241">
        <f t="shared" si="2"/>
        <v>39512</v>
      </c>
      <c r="K12" s="161" t="s">
        <v>24</v>
      </c>
      <c r="L12" s="8"/>
      <c r="M12" s="301"/>
      <c r="N12" s="344"/>
      <c r="O12" s="301"/>
      <c r="P12" s="301"/>
    </row>
    <row r="13" spans="1:16" ht="27" customHeight="1" x14ac:dyDescent="0.2">
      <c r="A13" s="158" t="s">
        <v>25</v>
      </c>
      <c r="B13" s="381">
        <v>591</v>
      </c>
      <c r="C13" s="381">
        <v>5487</v>
      </c>
      <c r="D13" s="239">
        <f t="shared" si="0"/>
        <v>6078</v>
      </c>
      <c r="E13" s="381">
        <v>365</v>
      </c>
      <c r="F13" s="381">
        <v>33041</v>
      </c>
      <c r="G13" s="239">
        <f t="shared" si="1"/>
        <v>33406</v>
      </c>
      <c r="H13" s="240">
        <f t="shared" si="2"/>
        <v>956</v>
      </c>
      <c r="I13" s="241">
        <f t="shared" si="2"/>
        <v>38528</v>
      </c>
      <c r="J13" s="241">
        <f t="shared" si="2"/>
        <v>39484</v>
      </c>
      <c r="K13" s="161" t="s">
        <v>25</v>
      </c>
      <c r="L13" s="8"/>
      <c r="M13" s="301"/>
      <c r="N13" s="344"/>
      <c r="O13" s="301"/>
      <c r="P13" s="301"/>
    </row>
    <row r="14" spans="1:16" ht="27" customHeight="1" x14ac:dyDescent="0.2">
      <c r="A14" s="158" t="s">
        <v>26</v>
      </c>
      <c r="B14" s="381">
        <v>1870</v>
      </c>
      <c r="C14" s="381">
        <v>7739</v>
      </c>
      <c r="D14" s="239">
        <f t="shared" si="0"/>
        <v>9609</v>
      </c>
      <c r="E14" s="381">
        <v>381</v>
      </c>
      <c r="F14" s="381">
        <v>22480</v>
      </c>
      <c r="G14" s="239">
        <f t="shared" si="1"/>
        <v>22861</v>
      </c>
      <c r="H14" s="240">
        <f t="shared" si="2"/>
        <v>2251</v>
      </c>
      <c r="I14" s="241">
        <f t="shared" si="2"/>
        <v>30219</v>
      </c>
      <c r="J14" s="241">
        <f t="shared" si="2"/>
        <v>32470</v>
      </c>
      <c r="K14" s="161" t="s">
        <v>26</v>
      </c>
      <c r="L14" s="8"/>
      <c r="M14" s="301"/>
      <c r="N14" s="344"/>
      <c r="O14" s="301"/>
      <c r="P14" s="301"/>
    </row>
    <row r="15" spans="1:16" ht="27" customHeight="1" x14ac:dyDescent="0.2">
      <c r="A15" s="334" t="s">
        <v>501</v>
      </c>
      <c r="B15" s="399">
        <v>4956</v>
      </c>
      <c r="C15" s="399">
        <v>10926</v>
      </c>
      <c r="D15" s="335">
        <f t="shared" si="0"/>
        <v>15882</v>
      </c>
      <c r="E15" s="399">
        <v>429</v>
      </c>
      <c r="F15" s="399">
        <v>12340</v>
      </c>
      <c r="G15" s="335">
        <f t="shared" si="1"/>
        <v>12769</v>
      </c>
      <c r="H15" s="336">
        <f t="shared" si="2"/>
        <v>5385</v>
      </c>
      <c r="I15" s="337">
        <f t="shared" si="2"/>
        <v>23266</v>
      </c>
      <c r="J15" s="337">
        <f t="shared" si="2"/>
        <v>28651</v>
      </c>
      <c r="K15" s="338" t="s">
        <v>501</v>
      </c>
      <c r="L15" s="8"/>
      <c r="M15" s="301"/>
      <c r="N15" s="344"/>
      <c r="O15" s="301"/>
      <c r="P15" s="301"/>
    </row>
    <row r="16" spans="1:16" ht="27" customHeight="1" x14ac:dyDescent="0.2">
      <c r="A16" s="159" t="s">
        <v>409</v>
      </c>
      <c r="B16" s="400">
        <v>7185</v>
      </c>
      <c r="C16" s="400">
        <v>6702</v>
      </c>
      <c r="D16" s="242">
        <f t="shared" si="0"/>
        <v>13887</v>
      </c>
      <c r="E16" s="400">
        <v>2589</v>
      </c>
      <c r="F16" s="400">
        <v>6378</v>
      </c>
      <c r="G16" s="242">
        <f t="shared" si="1"/>
        <v>8967</v>
      </c>
      <c r="H16" s="243">
        <f t="shared" si="2"/>
        <v>9774</v>
      </c>
      <c r="I16" s="244">
        <f t="shared" si="2"/>
        <v>13080</v>
      </c>
      <c r="J16" s="244">
        <f t="shared" si="2"/>
        <v>22854</v>
      </c>
      <c r="K16" s="162" t="s">
        <v>409</v>
      </c>
      <c r="L16" s="8"/>
      <c r="M16" s="301"/>
      <c r="N16" s="344"/>
      <c r="O16" s="301"/>
      <c r="P16" s="301"/>
    </row>
    <row r="17" spans="1:12" ht="27" customHeight="1" x14ac:dyDescent="0.2">
      <c r="A17" s="35" t="s">
        <v>7</v>
      </c>
      <c r="B17" s="210">
        <f>SUM(B11:B16)</f>
        <v>38580</v>
      </c>
      <c r="C17" s="210">
        <f>SUM(C11:C16)</f>
        <v>66998</v>
      </c>
      <c r="D17" s="210">
        <f t="shared" si="0"/>
        <v>105578</v>
      </c>
      <c r="E17" s="210">
        <f>SUM(E11:E16)</f>
        <v>48939</v>
      </c>
      <c r="F17" s="210">
        <f>SUM(F11:F16)</f>
        <v>153814</v>
      </c>
      <c r="G17" s="210">
        <f t="shared" si="1"/>
        <v>202753</v>
      </c>
      <c r="H17" s="210">
        <f t="shared" si="2"/>
        <v>87519</v>
      </c>
      <c r="I17" s="210">
        <f t="shared" si="2"/>
        <v>220812</v>
      </c>
      <c r="J17" s="210">
        <f t="shared" si="2"/>
        <v>308331</v>
      </c>
      <c r="K17" s="136" t="s">
        <v>8</v>
      </c>
      <c r="L17" s="8"/>
    </row>
    <row r="28" spans="1:12" x14ac:dyDescent="0.2">
      <c r="K28" s="75"/>
    </row>
  </sheetData>
  <mergeCells count="9">
    <mergeCell ref="A2:K2"/>
    <mergeCell ref="A3:K3"/>
    <mergeCell ref="A4:K4"/>
    <mergeCell ref="A5:K5"/>
    <mergeCell ref="A8:A10"/>
    <mergeCell ref="B8:D8"/>
    <mergeCell ref="E8:G8"/>
    <mergeCell ref="H8:J8"/>
    <mergeCell ref="K8:K10"/>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39997558519241921"/>
  </sheetPr>
  <dimension ref="A1:S29"/>
  <sheetViews>
    <sheetView rightToLeft="1" view="pageBreakPreview" zoomScaleSheetLayoutView="100" zoomScalePageLayoutView="85" workbookViewId="0">
      <selection activeCell="S18" sqref="S18"/>
    </sheetView>
  </sheetViews>
  <sheetFormatPr defaultRowHeight="12.75" x14ac:dyDescent="0.2"/>
  <cols>
    <col min="1" max="1" width="5.7109375" customWidth="1"/>
    <col min="2" max="2" width="12.7109375" customWidth="1"/>
    <col min="3" max="13" width="8.7109375" customWidth="1"/>
    <col min="14" max="14" width="12.7109375" customWidth="1"/>
    <col min="15" max="15" width="5.7109375" customWidth="1"/>
    <col min="17" max="17" width="13" customWidth="1"/>
    <col min="18" max="18" width="14.28515625" customWidth="1"/>
    <col min="19" max="19" width="18.140625" bestFit="1" customWidth="1"/>
  </cols>
  <sheetData>
    <row r="1" spans="1:19" s="2" customFormat="1" ht="42" customHeight="1" x14ac:dyDescent="0.2"/>
    <row r="2" spans="1:19" s="1" customFormat="1" ht="20.25" customHeight="1" x14ac:dyDescent="0.25">
      <c r="A2" s="485" t="s">
        <v>307</v>
      </c>
      <c r="B2" s="485"/>
      <c r="C2" s="485"/>
      <c r="D2" s="485"/>
      <c r="E2" s="485"/>
      <c r="F2" s="485"/>
      <c r="G2" s="485"/>
      <c r="H2" s="485"/>
      <c r="I2" s="485"/>
      <c r="J2" s="485"/>
      <c r="K2" s="485"/>
      <c r="L2" s="485"/>
      <c r="M2" s="485"/>
      <c r="N2" s="485"/>
      <c r="O2" s="485"/>
    </row>
    <row r="3" spans="1:19" s="1" customFormat="1" ht="21" customHeight="1" x14ac:dyDescent="0.2">
      <c r="A3" s="486" t="s">
        <v>335</v>
      </c>
      <c r="B3" s="486"/>
      <c r="C3" s="486"/>
      <c r="D3" s="486"/>
      <c r="E3" s="486"/>
      <c r="F3" s="486"/>
      <c r="G3" s="486"/>
      <c r="H3" s="486"/>
      <c r="I3" s="486"/>
      <c r="J3" s="486"/>
      <c r="K3" s="486"/>
      <c r="L3" s="486"/>
      <c r="M3" s="486"/>
      <c r="N3" s="486"/>
      <c r="O3" s="486"/>
    </row>
    <row r="4" spans="1:19" s="1" customFormat="1" ht="20.25" customHeight="1" x14ac:dyDescent="0.25">
      <c r="A4" s="487" t="s">
        <v>518</v>
      </c>
      <c r="B4" s="487"/>
      <c r="C4" s="487"/>
      <c r="D4" s="487"/>
      <c r="E4" s="487"/>
      <c r="F4" s="487"/>
      <c r="G4" s="487"/>
      <c r="H4" s="487"/>
      <c r="I4" s="487"/>
      <c r="J4" s="487"/>
      <c r="K4" s="487"/>
      <c r="L4" s="487"/>
      <c r="M4" s="487"/>
      <c r="N4" s="487"/>
      <c r="O4" s="487"/>
    </row>
    <row r="5" spans="1:19" s="1" customFormat="1" ht="20.25" customHeight="1" x14ac:dyDescent="0.2">
      <c r="A5" s="488" t="s">
        <v>519</v>
      </c>
      <c r="B5" s="488"/>
      <c r="C5" s="488"/>
      <c r="D5" s="488"/>
      <c r="E5" s="488"/>
      <c r="F5" s="488"/>
      <c r="G5" s="488"/>
      <c r="H5" s="488"/>
      <c r="I5" s="488"/>
      <c r="J5" s="488"/>
      <c r="K5" s="488"/>
      <c r="L5" s="488"/>
      <c r="M5" s="488"/>
      <c r="N5" s="488"/>
      <c r="O5" s="488"/>
    </row>
    <row r="6" spans="1:19" s="1" customFormat="1" ht="20.25" customHeight="1" x14ac:dyDescent="0.2">
      <c r="A6" s="132"/>
      <c r="B6" s="132" t="s">
        <v>57</v>
      </c>
      <c r="C6" s="132"/>
      <c r="D6" s="132"/>
      <c r="E6" s="132"/>
      <c r="M6" s="1" t="s">
        <v>57</v>
      </c>
    </row>
    <row r="14" spans="1:19" ht="15" customHeight="1" thickBot="1" x14ac:dyDescent="0.25"/>
    <row r="15" spans="1:19" x14ac:dyDescent="0.2">
      <c r="Q15" s="42"/>
      <c r="R15" s="90" t="s">
        <v>83</v>
      </c>
      <c r="S15" s="91" t="s">
        <v>82</v>
      </c>
    </row>
    <row r="16" spans="1:19" x14ac:dyDescent="0.2">
      <c r="Q16" s="296" t="s">
        <v>23</v>
      </c>
      <c r="R16" s="287">
        <f>'14'!D11/'14'!J11</f>
        <v>0.33732113373692901</v>
      </c>
      <c r="S16" s="288">
        <f>'14'!G11/'14'!J11</f>
        <v>0.66267886626307104</v>
      </c>
    </row>
    <row r="17" spans="16:19" x14ac:dyDescent="0.2">
      <c r="Q17" s="296" t="s">
        <v>24</v>
      </c>
      <c r="R17" s="287">
        <f>'14'!D12/'14'!J12</f>
        <v>0.28064891678477427</v>
      </c>
      <c r="S17" s="288">
        <f>'14'!G12/'14'!J12</f>
        <v>0.71935108321522578</v>
      </c>
    </row>
    <row r="18" spans="16:19" ht="15" x14ac:dyDescent="0.25">
      <c r="P18" s="61"/>
      <c r="Q18" s="296" t="s">
        <v>25</v>
      </c>
      <c r="R18" s="287">
        <f>'14'!D13/'14'!J13</f>
        <v>0.15393577145172729</v>
      </c>
      <c r="S18" s="288">
        <f>'14'!G13/'14'!J13</f>
        <v>0.84606422854827268</v>
      </c>
    </row>
    <row r="19" spans="16:19" ht="15" x14ac:dyDescent="0.2">
      <c r="P19" s="89"/>
      <c r="Q19" s="296" t="s">
        <v>26</v>
      </c>
      <c r="R19" s="287">
        <f>'14'!D14/'14'!J14</f>
        <v>0.29593470896211888</v>
      </c>
      <c r="S19" s="288">
        <f>'14'!G14/'14'!J14</f>
        <v>0.70406529103788107</v>
      </c>
    </row>
    <row r="20" spans="16:19" ht="15" x14ac:dyDescent="0.2">
      <c r="P20" s="89"/>
      <c r="Q20" s="343" t="s">
        <v>408</v>
      </c>
      <c r="R20" s="287">
        <f>'14'!D15/'14'!J15</f>
        <v>0.55432620152874246</v>
      </c>
      <c r="S20" s="288">
        <f>'14'!G15/'14'!J15</f>
        <v>0.44567379847125754</v>
      </c>
    </row>
    <row r="21" spans="16:19" ht="13.5" thickBot="1" x14ac:dyDescent="0.25">
      <c r="P21" s="62"/>
      <c r="Q21" s="297" t="s">
        <v>410</v>
      </c>
      <c r="R21" s="287">
        <f>'14'!D16/'14'!J16</f>
        <v>0.60763980047256494</v>
      </c>
      <c r="S21" s="288">
        <f>'14'!G16/'14'!J16</f>
        <v>0.39236019952743501</v>
      </c>
    </row>
    <row r="22" spans="16:19" x14ac:dyDescent="0.2">
      <c r="P22" s="62"/>
    </row>
    <row r="23" spans="16:19" x14ac:dyDescent="0.2">
      <c r="R23" s="281"/>
      <c r="S23" s="281"/>
    </row>
    <row r="24" spans="16:19" x14ac:dyDescent="0.2">
      <c r="P24" s="5"/>
      <c r="R24" s="281"/>
      <c r="S24" s="281"/>
    </row>
    <row r="25" spans="16:19" x14ac:dyDescent="0.2">
      <c r="R25" s="281"/>
      <c r="S25" s="281"/>
    </row>
    <row r="26" spans="16:19" x14ac:dyDescent="0.2">
      <c r="R26" s="281"/>
      <c r="S26" s="281"/>
    </row>
    <row r="27" spans="16:19" x14ac:dyDescent="0.2">
      <c r="R27" s="281"/>
      <c r="S27" s="281"/>
    </row>
    <row r="28" spans="16:19" x14ac:dyDescent="0.2">
      <c r="R28" s="281"/>
      <c r="S28" s="281"/>
    </row>
    <row r="29" spans="16:19" x14ac:dyDescent="0.2">
      <c r="R29" s="281"/>
      <c r="S29" s="281"/>
    </row>
  </sheetData>
  <mergeCells count="4">
    <mergeCell ref="A2:O2"/>
    <mergeCell ref="A3:O3"/>
    <mergeCell ref="A4:O4"/>
    <mergeCell ref="A5:O5"/>
  </mergeCells>
  <printOptions horizontalCentered="1"/>
  <pageMargins left="0.51181102362204722" right="0.51181102362204722" top="0.55118110236220474" bottom="0.55118110236220474" header="0.31496062992125984" footer="0.31496062992125984"/>
  <pageSetup paperSize="9" scale="94" fitToHeight="0" orientation="landscape" r:id="rId1"/>
  <headerFooter>
    <oddFooter>&amp;C- &amp;[&amp;P -&amp;R&amp;6&amp;F</oddFooter>
  </headerFooter>
  <rowBreaks count="1" manualBreakCount="1">
    <brk id="40" max="14"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S28"/>
  <sheetViews>
    <sheetView rightToLeft="1" view="pageBreakPreview" zoomScale="110" zoomScaleSheetLayoutView="110" zoomScalePageLayoutView="85" workbookViewId="0">
      <selection activeCell="S16" sqref="S16"/>
    </sheetView>
  </sheetViews>
  <sheetFormatPr defaultRowHeight="12.75" x14ac:dyDescent="0.2"/>
  <cols>
    <col min="1" max="1" width="5.7109375" customWidth="1"/>
    <col min="2" max="2" width="12.7109375" customWidth="1"/>
    <col min="3" max="13" width="8.7109375" customWidth="1"/>
    <col min="14" max="14" width="12.7109375" customWidth="1"/>
    <col min="15" max="15" width="5.7109375" customWidth="1"/>
    <col min="17" max="17" width="13" customWidth="1"/>
    <col min="18" max="18" width="14.28515625" customWidth="1"/>
    <col min="19" max="19" width="18.140625" bestFit="1" customWidth="1"/>
  </cols>
  <sheetData>
    <row r="1" spans="1:19" s="2" customFormat="1" ht="18.75" customHeight="1" x14ac:dyDescent="0.2"/>
    <row r="2" spans="1:19" s="1" customFormat="1" ht="27" customHeight="1" x14ac:dyDescent="0.25">
      <c r="A2" s="485" t="s">
        <v>351</v>
      </c>
      <c r="B2" s="485"/>
      <c r="C2" s="485"/>
      <c r="D2" s="485"/>
      <c r="E2" s="485"/>
      <c r="F2" s="485"/>
      <c r="G2" s="485"/>
      <c r="H2" s="485"/>
      <c r="I2" s="485"/>
      <c r="J2" s="485"/>
      <c r="K2" s="485"/>
      <c r="L2" s="485"/>
      <c r="M2" s="485"/>
      <c r="N2" s="485"/>
      <c r="O2" s="485"/>
    </row>
    <row r="3" spans="1:19" s="1" customFormat="1" ht="21" customHeight="1" x14ac:dyDescent="0.2">
      <c r="A3" s="486" t="s">
        <v>336</v>
      </c>
      <c r="B3" s="486"/>
      <c r="C3" s="486"/>
      <c r="D3" s="486"/>
      <c r="E3" s="486"/>
      <c r="F3" s="486"/>
      <c r="G3" s="486"/>
      <c r="H3" s="486"/>
      <c r="I3" s="486"/>
      <c r="J3" s="486"/>
      <c r="K3" s="486"/>
      <c r="L3" s="486"/>
      <c r="M3" s="486"/>
      <c r="N3" s="486"/>
      <c r="O3" s="486"/>
    </row>
    <row r="4" spans="1:19" s="1" customFormat="1" ht="20.25" customHeight="1" x14ac:dyDescent="0.25">
      <c r="A4" s="487" t="s">
        <v>518</v>
      </c>
      <c r="B4" s="487"/>
      <c r="C4" s="487"/>
      <c r="D4" s="487"/>
      <c r="E4" s="487"/>
      <c r="F4" s="487"/>
      <c r="G4" s="487"/>
      <c r="H4" s="487"/>
      <c r="I4" s="487"/>
      <c r="J4" s="487"/>
      <c r="K4" s="487"/>
      <c r="L4" s="487"/>
      <c r="M4" s="487"/>
      <c r="N4" s="487"/>
      <c r="O4" s="487"/>
    </row>
    <row r="5" spans="1:19" s="1" customFormat="1" ht="20.25" customHeight="1" x14ac:dyDescent="0.2">
      <c r="A5" s="488" t="s">
        <v>519</v>
      </c>
      <c r="B5" s="488"/>
      <c r="C5" s="488"/>
      <c r="D5" s="488"/>
      <c r="E5" s="488"/>
      <c r="F5" s="488"/>
      <c r="G5" s="488"/>
      <c r="H5" s="488"/>
      <c r="I5" s="488"/>
      <c r="J5" s="488"/>
      <c r="K5" s="488"/>
      <c r="L5" s="488"/>
      <c r="M5" s="488"/>
      <c r="N5" s="488"/>
      <c r="O5" s="488"/>
    </row>
    <row r="6" spans="1:19" s="1" customFormat="1" ht="20.25" customHeight="1" x14ac:dyDescent="0.2">
      <c r="A6" s="132"/>
      <c r="B6" s="132" t="s">
        <v>57</v>
      </c>
      <c r="C6" s="132"/>
      <c r="D6" s="132"/>
      <c r="E6" s="132"/>
      <c r="M6" s="1" t="s">
        <v>57</v>
      </c>
    </row>
    <row r="13" spans="1:19" ht="13.5" thickBot="1" x14ac:dyDescent="0.25"/>
    <row r="14" spans="1:19" ht="15" customHeight="1" x14ac:dyDescent="0.2">
      <c r="Q14" s="55"/>
      <c r="R14" s="90" t="s">
        <v>87</v>
      </c>
      <c r="S14" s="91" t="s">
        <v>288</v>
      </c>
    </row>
    <row r="15" spans="1:19" x14ac:dyDescent="0.2">
      <c r="Q15" s="47" t="s">
        <v>23</v>
      </c>
      <c r="R15" s="298">
        <f>'14'!B11/'14'!D11</f>
        <v>0.44039728346215812</v>
      </c>
      <c r="S15" s="299">
        <f>'14'!C11/'14'!D11</f>
        <v>0.55960271653784188</v>
      </c>
    </row>
    <row r="16" spans="1:19" x14ac:dyDescent="0.2">
      <c r="Q16" s="47" t="s">
        <v>24</v>
      </c>
      <c r="R16" s="298">
        <f>'14'!B12/'14'!D12</f>
        <v>0.21498782577328884</v>
      </c>
      <c r="S16" s="299">
        <f>'14'!C12/'14'!D12</f>
        <v>0.7850121742267111</v>
      </c>
    </row>
    <row r="17" spans="16:19" x14ac:dyDescent="0.2">
      <c r="Q17" s="47" t="s">
        <v>25</v>
      </c>
      <c r="R17" s="298">
        <f>'14'!B13/'14'!D13</f>
        <v>9.7235932872655473E-2</v>
      </c>
      <c r="S17" s="299">
        <f>'14'!C13/'14'!D13</f>
        <v>0.90276406712734447</v>
      </c>
    </row>
    <row r="18" spans="16:19" ht="15" x14ac:dyDescent="0.25">
      <c r="P18" s="61"/>
      <c r="Q18" s="47" t="s">
        <v>26</v>
      </c>
      <c r="R18" s="298">
        <f>'14'!B14/'14'!D14</f>
        <v>0.19460922052242688</v>
      </c>
      <c r="S18" s="299">
        <f>'14'!C14/'14'!D14</f>
        <v>0.80539077947757309</v>
      </c>
    </row>
    <row r="19" spans="16:19" ht="15" x14ac:dyDescent="0.25">
      <c r="P19" s="61"/>
      <c r="Q19" s="345" t="s">
        <v>408</v>
      </c>
      <c r="R19" s="298">
        <f>'14'!B15/'14'!D15</f>
        <v>0.31205137891953155</v>
      </c>
      <c r="S19" s="299">
        <f>'14'!C15/'14'!D15</f>
        <v>0.6879486210804685</v>
      </c>
    </row>
    <row r="20" spans="16:19" ht="15.75" thickBot="1" x14ac:dyDescent="0.25">
      <c r="P20" s="89"/>
      <c r="Q20" s="48" t="s">
        <v>410</v>
      </c>
      <c r="R20" s="298">
        <f>'14'!B16/'14'!D16</f>
        <v>0.51739036508965219</v>
      </c>
      <c r="S20" s="299">
        <f>'14'!C16/'14'!D16</f>
        <v>0.48260963491034781</v>
      </c>
    </row>
    <row r="21" spans="16:19" x14ac:dyDescent="0.2">
      <c r="P21" s="62"/>
    </row>
    <row r="22" spans="16:19" x14ac:dyDescent="0.2">
      <c r="P22" s="62"/>
      <c r="R22" s="281"/>
      <c r="S22" s="281"/>
    </row>
    <row r="23" spans="16:19" x14ac:dyDescent="0.2">
      <c r="R23" s="281"/>
      <c r="S23" s="281"/>
    </row>
    <row r="24" spans="16:19" x14ac:dyDescent="0.2">
      <c r="P24" s="5"/>
      <c r="R24" s="281"/>
      <c r="S24" s="281"/>
    </row>
    <row r="25" spans="16:19" x14ac:dyDescent="0.2">
      <c r="R25" s="281"/>
      <c r="S25" s="281"/>
    </row>
    <row r="26" spans="16:19" x14ac:dyDescent="0.2">
      <c r="R26" s="281"/>
      <c r="S26" s="281"/>
    </row>
    <row r="27" spans="16:19" x14ac:dyDescent="0.2">
      <c r="R27" s="281"/>
      <c r="S27" s="281"/>
    </row>
    <row r="28" spans="16:19" x14ac:dyDescent="0.2">
      <c r="R28" s="281"/>
      <c r="S28" s="281"/>
    </row>
  </sheetData>
  <mergeCells count="4">
    <mergeCell ref="A2:O2"/>
    <mergeCell ref="A3:O3"/>
    <mergeCell ref="A4:O4"/>
    <mergeCell ref="A5:O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rowBreaks count="1" manualBreakCount="1">
    <brk id="41" max="14"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Q26"/>
  <sheetViews>
    <sheetView rightToLeft="1" view="pageBreakPreview" zoomScaleSheetLayoutView="100" zoomScalePageLayoutView="85" workbookViewId="0">
      <selection activeCell="P10" sqref="P10"/>
    </sheetView>
  </sheetViews>
  <sheetFormatPr defaultRowHeight="12.75" x14ac:dyDescent="0.2"/>
  <cols>
    <col min="1" max="1" width="17" customWidth="1"/>
    <col min="2" max="2" width="8.7109375" customWidth="1"/>
    <col min="3" max="11" width="9.140625" customWidth="1"/>
    <col min="12" max="12" width="8.7109375" customWidth="1"/>
    <col min="13" max="13" width="17" customWidth="1"/>
    <col min="14" max="17" width="11.7109375" customWidth="1"/>
    <col min="19" max="19" width="28.5703125" customWidth="1"/>
  </cols>
  <sheetData>
    <row r="1" spans="1:17" s="282" customFormat="1" ht="18.75" customHeight="1" x14ac:dyDescent="0.2"/>
    <row r="2" spans="1:17" s="1" customFormat="1" ht="29.25" customHeight="1" x14ac:dyDescent="0.25">
      <c r="A2" s="461" t="s">
        <v>504</v>
      </c>
      <c r="B2" s="461"/>
      <c r="C2" s="461"/>
      <c r="D2" s="461"/>
      <c r="E2" s="461"/>
      <c r="F2" s="461"/>
      <c r="G2" s="461"/>
      <c r="H2" s="461"/>
      <c r="I2" s="461"/>
      <c r="J2" s="461"/>
      <c r="K2" s="461"/>
      <c r="L2" s="461"/>
      <c r="M2" s="461"/>
    </row>
    <row r="3" spans="1:17" s="1" customFormat="1" ht="21" customHeight="1" x14ac:dyDescent="0.2">
      <c r="A3" s="462" t="s">
        <v>505</v>
      </c>
      <c r="B3" s="462"/>
      <c r="C3" s="462"/>
      <c r="D3" s="462"/>
      <c r="E3" s="462"/>
      <c r="F3" s="462"/>
      <c r="G3" s="462"/>
      <c r="H3" s="462"/>
      <c r="I3" s="462"/>
      <c r="J3" s="462"/>
      <c r="K3" s="462"/>
      <c r="L3" s="462"/>
      <c r="M3" s="462"/>
    </row>
    <row r="4" spans="1:17" s="1" customFormat="1" ht="20.25" customHeight="1" x14ac:dyDescent="0.25">
      <c r="A4" s="463" t="s">
        <v>518</v>
      </c>
      <c r="B4" s="463"/>
      <c r="C4" s="463"/>
      <c r="D4" s="463"/>
      <c r="E4" s="463"/>
      <c r="F4" s="463"/>
      <c r="G4" s="463"/>
      <c r="H4" s="463"/>
      <c r="I4" s="463"/>
      <c r="J4" s="463"/>
      <c r="K4" s="463"/>
      <c r="L4" s="463"/>
      <c r="M4" s="463"/>
    </row>
    <row r="5" spans="1:17" s="1" customFormat="1" ht="20.25" customHeight="1" x14ac:dyDescent="0.2">
      <c r="A5" s="464" t="s">
        <v>519</v>
      </c>
      <c r="B5" s="464"/>
      <c r="C5" s="464"/>
      <c r="D5" s="464"/>
      <c r="E5" s="464"/>
      <c r="F5" s="464"/>
      <c r="G5" s="464"/>
      <c r="H5" s="464"/>
      <c r="I5" s="464"/>
      <c r="J5" s="464"/>
      <c r="K5" s="464"/>
      <c r="L5" s="464"/>
      <c r="M5" s="464"/>
    </row>
    <row r="6" spans="1:17" s="1" customFormat="1" ht="20.25" customHeight="1" x14ac:dyDescent="0.2">
      <c r="A6" s="132"/>
      <c r="B6" s="132"/>
      <c r="C6" s="132"/>
      <c r="D6" s="132"/>
      <c r="E6" s="132"/>
    </row>
    <row r="7" spans="1:17" s="9" customFormat="1" ht="21" customHeight="1" x14ac:dyDescent="0.2">
      <c r="A7" s="33" t="s">
        <v>252</v>
      </c>
      <c r="B7" s="10"/>
      <c r="C7" s="140"/>
      <c r="D7" s="140"/>
      <c r="E7" s="13"/>
      <c r="K7" s="13"/>
      <c r="M7" s="13" t="s">
        <v>253</v>
      </c>
    </row>
    <row r="8" spans="1:17" ht="33.950000000000003" customHeight="1" x14ac:dyDescent="0.2">
      <c r="A8" s="595" t="s">
        <v>68</v>
      </c>
      <c r="B8" s="570"/>
      <c r="C8" s="469" t="s">
        <v>131</v>
      </c>
      <c r="D8" s="530"/>
      <c r="E8" s="530"/>
      <c r="F8" s="469" t="s">
        <v>130</v>
      </c>
      <c r="G8" s="530"/>
      <c r="H8" s="530"/>
      <c r="I8" s="473" t="s">
        <v>75</v>
      </c>
      <c r="J8" s="531"/>
      <c r="K8" s="531"/>
      <c r="L8" s="469" t="s">
        <v>97</v>
      </c>
      <c r="M8" s="597" t="s">
        <v>97</v>
      </c>
    </row>
    <row r="9" spans="1:17" ht="41.25" customHeight="1" x14ac:dyDescent="0.2">
      <c r="A9" s="596"/>
      <c r="B9" s="572"/>
      <c r="C9" s="138" t="s">
        <v>77</v>
      </c>
      <c r="D9" s="138" t="s">
        <v>286</v>
      </c>
      <c r="E9" s="30" t="s">
        <v>75</v>
      </c>
      <c r="F9" s="138" t="s">
        <v>77</v>
      </c>
      <c r="G9" s="138" t="s">
        <v>286</v>
      </c>
      <c r="H9" s="30" t="s">
        <v>75</v>
      </c>
      <c r="I9" s="29" t="s">
        <v>77</v>
      </c>
      <c r="J9" s="29" t="s">
        <v>286</v>
      </c>
      <c r="K9" s="29" t="s">
        <v>75</v>
      </c>
      <c r="L9" s="598"/>
      <c r="M9" s="599"/>
    </row>
    <row r="10" spans="1:17" ht="27" customHeight="1" x14ac:dyDescent="0.2">
      <c r="A10" s="591" t="s">
        <v>63</v>
      </c>
      <c r="B10" s="592"/>
      <c r="C10" s="381">
        <v>256</v>
      </c>
      <c r="D10" s="381">
        <v>1620</v>
      </c>
      <c r="E10" s="238">
        <f>C10+D10</f>
        <v>1876</v>
      </c>
      <c r="F10" s="381">
        <v>446</v>
      </c>
      <c r="G10" s="381">
        <v>983</v>
      </c>
      <c r="H10" s="238">
        <f>F10+G10</f>
        <v>1429</v>
      </c>
      <c r="I10" s="240">
        <f>C10+F10</f>
        <v>702</v>
      </c>
      <c r="J10" s="241">
        <f>D10+G10</f>
        <v>2603</v>
      </c>
      <c r="K10" s="241">
        <f t="shared" ref="K10:K17" si="0">E10+H10</f>
        <v>3305</v>
      </c>
      <c r="L10" s="593" t="s">
        <v>98</v>
      </c>
      <c r="M10" s="594" t="s">
        <v>98</v>
      </c>
      <c r="N10" s="281"/>
      <c r="O10" s="281"/>
      <c r="P10" s="312"/>
      <c r="Q10" s="312"/>
    </row>
    <row r="11" spans="1:17" ht="27" customHeight="1" x14ac:dyDescent="0.2">
      <c r="A11" s="591" t="s">
        <v>64</v>
      </c>
      <c r="B11" s="592"/>
      <c r="C11" s="381">
        <v>2449</v>
      </c>
      <c r="D11" s="381">
        <v>6717</v>
      </c>
      <c r="E11" s="238">
        <f t="shared" ref="E11:E16" si="1">C11+D11</f>
        <v>9166</v>
      </c>
      <c r="F11" s="381">
        <v>615</v>
      </c>
      <c r="G11" s="381">
        <v>9449</v>
      </c>
      <c r="H11" s="238">
        <f t="shared" ref="H11:H16" si="2">F11+G11</f>
        <v>10064</v>
      </c>
      <c r="I11" s="240">
        <f t="shared" ref="I11:J17" si="3">C11+F11</f>
        <v>3064</v>
      </c>
      <c r="J11" s="241">
        <f t="shared" si="3"/>
        <v>16166</v>
      </c>
      <c r="K11" s="241">
        <f t="shared" si="0"/>
        <v>19230</v>
      </c>
      <c r="L11" s="593" t="s">
        <v>99</v>
      </c>
      <c r="M11" s="594" t="s">
        <v>99</v>
      </c>
      <c r="N11" s="281"/>
      <c r="O11" s="281"/>
      <c r="P11" s="312"/>
      <c r="Q11" s="281"/>
    </row>
    <row r="12" spans="1:17" ht="27" customHeight="1" x14ac:dyDescent="0.2">
      <c r="A12" s="591" t="s">
        <v>65</v>
      </c>
      <c r="B12" s="592"/>
      <c r="C12" s="381">
        <v>3833</v>
      </c>
      <c r="D12" s="381">
        <v>6458</v>
      </c>
      <c r="E12" s="238">
        <f t="shared" si="1"/>
        <v>10291</v>
      </c>
      <c r="F12" s="381">
        <v>4348</v>
      </c>
      <c r="G12" s="381">
        <v>15259</v>
      </c>
      <c r="H12" s="238">
        <f t="shared" si="2"/>
        <v>19607</v>
      </c>
      <c r="I12" s="240">
        <f t="shared" si="3"/>
        <v>8181</v>
      </c>
      <c r="J12" s="241">
        <f t="shared" si="3"/>
        <v>21717</v>
      </c>
      <c r="K12" s="241">
        <f t="shared" si="0"/>
        <v>29898</v>
      </c>
      <c r="L12" s="593" t="s">
        <v>100</v>
      </c>
      <c r="M12" s="594" t="s">
        <v>100</v>
      </c>
      <c r="N12" s="281"/>
      <c r="O12" s="281"/>
      <c r="P12" s="312"/>
      <c r="Q12" s="281"/>
    </row>
    <row r="13" spans="1:17" ht="27" customHeight="1" x14ac:dyDescent="0.2">
      <c r="A13" s="591" t="s">
        <v>292</v>
      </c>
      <c r="B13" s="592"/>
      <c r="C13" s="381">
        <v>10699</v>
      </c>
      <c r="D13" s="381">
        <v>17115</v>
      </c>
      <c r="E13" s="238">
        <f t="shared" si="1"/>
        <v>27814</v>
      </c>
      <c r="F13" s="381">
        <v>20463</v>
      </c>
      <c r="G13" s="381">
        <v>30170</v>
      </c>
      <c r="H13" s="238">
        <f t="shared" si="2"/>
        <v>50633</v>
      </c>
      <c r="I13" s="240">
        <f t="shared" si="3"/>
        <v>31162</v>
      </c>
      <c r="J13" s="241">
        <f t="shared" si="3"/>
        <v>47285</v>
      </c>
      <c r="K13" s="241">
        <f t="shared" si="0"/>
        <v>78447</v>
      </c>
      <c r="L13" s="593" t="s">
        <v>101</v>
      </c>
      <c r="M13" s="594" t="s">
        <v>101</v>
      </c>
      <c r="N13" s="281"/>
      <c r="O13" s="281"/>
      <c r="P13" s="312"/>
      <c r="Q13" s="281"/>
    </row>
    <row r="14" spans="1:17" ht="27" customHeight="1" x14ac:dyDescent="0.2">
      <c r="A14" s="591" t="s">
        <v>66</v>
      </c>
      <c r="B14" s="592"/>
      <c r="C14" s="381">
        <v>13771</v>
      </c>
      <c r="D14" s="381">
        <v>18187</v>
      </c>
      <c r="E14" s="238">
        <f t="shared" si="1"/>
        <v>31958</v>
      </c>
      <c r="F14" s="381">
        <v>18030</v>
      </c>
      <c r="G14" s="381">
        <v>39697</v>
      </c>
      <c r="H14" s="238">
        <f t="shared" si="2"/>
        <v>57727</v>
      </c>
      <c r="I14" s="240">
        <f t="shared" si="3"/>
        <v>31801</v>
      </c>
      <c r="J14" s="241">
        <f t="shared" si="3"/>
        <v>57884</v>
      </c>
      <c r="K14" s="241">
        <f t="shared" si="0"/>
        <v>89685</v>
      </c>
      <c r="L14" s="593" t="s">
        <v>102</v>
      </c>
      <c r="M14" s="594" t="s">
        <v>102</v>
      </c>
      <c r="N14" s="281"/>
      <c r="O14" s="281"/>
      <c r="P14" s="312"/>
      <c r="Q14" s="281"/>
    </row>
    <row r="15" spans="1:17" ht="27" customHeight="1" x14ac:dyDescent="0.2">
      <c r="A15" s="586" t="s">
        <v>67</v>
      </c>
      <c r="B15" s="587"/>
      <c r="C15" s="381">
        <v>585</v>
      </c>
      <c r="D15" s="381">
        <v>788</v>
      </c>
      <c r="E15" s="238">
        <f t="shared" si="1"/>
        <v>1373</v>
      </c>
      <c r="F15" s="381">
        <v>616</v>
      </c>
      <c r="G15" s="381">
        <v>7592</v>
      </c>
      <c r="H15" s="238">
        <f t="shared" si="2"/>
        <v>8208</v>
      </c>
      <c r="I15" s="240">
        <f t="shared" si="3"/>
        <v>1201</v>
      </c>
      <c r="J15" s="241">
        <f t="shared" si="3"/>
        <v>8380</v>
      </c>
      <c r="K15" s="241">
        <f t="shared" si="0"/>
        <v>9581</v>
      </c>
      <c r="L15" s="588" t="s">
        <v>103</v>
      </c>
      <c r="M15" s="589" t="s">
        <v>103</v>
      </c>
      <c r="N15" s="281"/>
      <c r="O15" s="281"/>
      <c r="P15" s="312"/>
      <c r="Q15" s="281"/>
    </row>
    <row r="16" spans="1:17" ht="27" customHeight="1" x14ac:dyDescent="0.2">
      <c r="A16" s="586" t="s">
        <v>137</v>
      </c>
      <c r="B16" s="587"/>
      <c r="C16" s="381">
        <v>6987</v>
      </c>
      <c r="D16" s="381">
        <v>16113</v>
      </c>
      <c r="E16" s="238">
        <f t="shared" si="1"/>
        <v>23100</v>
      </c>
      <c r="F16" s="381">
        <v>4421</v>
      </c>
      <c r="G16" s="381">
        <v>50664</v>
      </c>
      <c r="H16" s="238">
        <f t="shared" si="2"/>
        <v>55085</v>
      </c>
      <c r="I16" s="240">
        <f t="shared" si="3"/>
        <v>11408</v>
      </c>
      <c r="J16" s="241">
        <f t="shared" si="3"/>
        <v>66777</v>
      </c>
      <c r="K16" s="241">
        <f t="shared" si="0"/>
        <v>78185</v>
      </c>
      <c r="L16" s="588" t="s">
        <v>104</v>
      </c>
      <c r="M16" s="589" t="s">
        <v>104</v>
      </c>
      <c r="N16" s="281"/>
      <c r="O16" s="281"/>
      <c r="P16" s="312"/>
      <c r="Q16" s="281"/>
    </row>
    <row r="17" spans="1:17" ht="27" customHeight="1" x14ac:dyDescent="0.2">
      <c r="A17" s="590" t="s">
        <v>7</v>
      </c>
      <c r="B17" s="519"/>
      <c r="C17" s="210">
        <f t="shared" ref="C17:H17" si="4">SUM(C10:C16)</f>
        <v>38580</v>
      </c>
      <c r="D17" s="210">
        <f t="shared" si="4"/>
        <v>66998</v>
      </c>
      <c r="E17" s="210">
        <f t="shared" si="4"/>
        <v>105578</v>
      </c>
      <c r="F17" s="210">
        <f t="shared" si="4"/>
        <v>48939</v>
      </c>
      <c r="G17" s="210">
        <f t="shared" si="4"/>
        <v>153814</v>
      </c>
      <c r="H17" s="210">
        <f t="shared" si="4"/>
        <v>202753</v>
      </c>
      <c r="I17" s="210">
        <f t="shared" si="3"/>
        <v>87519</v>
      </c>
      <c r="J17" s="210">
        <f t="shared" si="3"/>
        <v>220812</v>
      </c>
      <c r="K17" s="254">
        <f t="shared" si="0"/>
        <v>308331</v>
      </c>
      <c r="L17" s="519" t="s">
        <v>8</v>
      </c>
      <c r="M17" s="521" t="s">
        <v>8</v>
      </c>
    </row>
    <row r="18" spans="1:17" ht="12.75" customHeight="1" x14ac:dyDescent="0.2">
      <c r="F18" s="70"/>
      <c r="H18" s="69"/>
    </row>
    <row r="19" spans="1:17" ht="12.75" customHeight="1" x14ac:dyDescent="0.2">
      <c r="F19" s="76"/>
      <c r="H19" s="77"/>
    </row>
    <row r="20" spans="1:17" ht="12.75" customHeight="1" x14ac:dyDescent="0.2">
      <c r="F20" s="76"/>
      <c r="H20" s="77"/>
    </row>
    <row r="26" spans="1:17" x14ac:dyDescent="0.2">
      <c r="Q26" t="s">
        <v>350</v>
      </c>
    </row>
  </sheetData>
  <mergeCells count="25">
    <mergeCell ref="A2:M2"/>
    <mergeCell ref="A3:M3"/>
    <mergeCell ref="A4:M4"/>
    <mergeCell ref="A5:M5"/>
    <mergeCell ref="A8:B9"/>
    <mergeCell ref="C8:E8"/>
    <mergeCell ref="F8:H8"/>
    <mergeCell ref="I8:K8"/>
    <mergeCell ref="L8:M9"/>
    <mergeCell ref="A10:B10"/>
    <mergeCell ref="L10:M10"/>
    <mergeCell ref="A11:B11"/>
    <mergeCell ref="L11:M11"/>
    <mergeCell ref="A12:B12"/>
    <mergeCell ref="L12:M12"/>
    <mergeCell ref="A16:B16"/>
    <mergeCell ref="L16:M16"/>
    <mergeCell ref="A17:B17"/>
    <mergeCell ref="L17:M17"/>
    <mergeCell ref="A13:B13"/>
    <mergeCell ref="L13:M13"/>
    <mergeCell ref="A14:B14"/>
    <mergeCell ref="L14:M14"/>
    <mergeCell ref="A15:B15"/>
    <mergeCell ref="L15:M1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3" tint="0.39997558519241921"/>
  </sheetPr>
  <dimension ref="A1:S23"/>
  <sheetViews>
    <sheetView rightToLeft="1" view="pageBreakPreview" zoomScale="120" zoomScaleSheetLayoutView="120" zoomScalePageLayoutView="85" workbookViewId="0">
      <selection activeCell="R8" sqref="R8"/>
    </sheetView>
  </sheetViews>
  <sheetFormatPr defaultRowHeight="12.75" x14ac:dyDescent="0.2"/>
  <cols>
    <col min="1" max="1" width="5.7109375" customWidth="1"/>
    <col min="2" max="2" width="12.7109375" customWidth="1"/>
    <col min="3" max="13" width="8.7109375" customWidth="1"/>
    <col min="14" max="14" width="12.7109375" customWidth="1"/>
    <col min="15" max="15" width="5.7109375" customWidth="1"/>
    <col min="17" max="17" width="26.85546875" customWidth="1"/>
    <col min="18" max="19" width="13" customWidth="1"/>
  </cols>
  <sheetData>
    <row r="1" spans="1:19" s="282" customFormat="1" ht="18.75" customHeight="1" x14ac:dyDescent="0.2"/>
    <row r="2" spans="1:19" s="1" customFormat="1" ht="20.25" customHeight="1" x14ac:dyDescent="0.25">
      <c r="A2" s="485" t="s">
        <v>309</v>
      </c>
      <c r="B2" s="485"/>
      <c r="C2" s="485"/>
      <c r="D2" s="485"/>
      <c r="E2" s="485"/>
      <c r="F2" s="485"/>
      <c r="G2" s="485"/>
      <c r="H2" s="485"/>
      <c r="I2" s="485"/>
      <c r="J2" s="485"/>
      <c r="K2" s="485"/>
      <c r="L2" s="485"/>
      <c r="M2" s="485"/>
      <c r="N2" s="485"/>
      <c r="O2" s="485"/>
    </row>
    <row r="3" spans="1:19" s="1" customFormat="1" ht="21" customHeight="1" x14ac:dyDescent="0.2">
      <c r="A3" s="486" t="s">
        <v>338</v>
      </c>
      <c r="B3" s="486"/>
      <c r="C3" s="486"/>
      <c r="D3" s="486"/>
      <c r="E3" s="486"/>
      <c r="F3" s="486"/>
      <c r="G3" s="486"/>
      <c r="H3" s="486"/>
      <c r="I3" s="486"/>
      <c r="J3" s="486"/>
      <c r="K3" s="486"/>
      <c r="L3" s="486"/>
      <c r="M3" s="486"/>
      <c r="N3" s="486"/>
      <c r="O3" s="486"/>
    </row>
    <row r="4" spans="1:19" s="1" customFormat="1" ht="20.25" customHeight="1" x14ac:dyDescent="0.25">
      <c r="A4" s="487" t="s">
        <v>518</v>
      </c>
      <c r="B4" s="487"/>
      <c r="C4" s="487"/>
      <c r="D4" s="487"/>
      <c r="E4" s="487"/>
      <c r="F4" s="487"/>
      <c r="G4" s="487"/>
      <c r="H4" s="487"/>
      <c r="I4" s="487"/>
      <c r="J4" s="487"/>
      <c r="K4" s="487"/>
      <c r="L4" s="487"/>
      <c r="M4" s="487"/>
      <c r="N4" s="487"/>
      <c r="O4" s="487"/>
    </row>
    <row r="5" spans="1:19" s="1" customFormat="1" ht="20.25" customHeight="1" x14ac:dyDescent="0.2">
      <c r="A5" s="488" t="s">
        <v>519</v>
      </c>
      <c r="B5" s="488"/>
      <c r="C5" s="488"/>
      <c r="D5" s="488"/>
      <c r="E5" s="488"/>
      <c r="F5" s="488"/>
      <c r="G5" s="488"/>
      <c r="H5" s="488"/>
      <c r="I5" s="488"/>
      <c r="J5" s="488"/>
      <c r="K5" s="488"/>
      <c r="L5" s="488"/>
      <c r="M5" s="488"/>
      <c r="N5" s="488"/>
      <c r="O5" s="488"/>
    </row>
    <row r="6" spans="1:19" s="1" customFormat="1" ht="20.25" customHeight="1" thickBot="1" x14ac:dyDescent="0.25">
      <c r="A6" s="132"/>
      <c r="B6" s="132" t="s">
        <v>57</v>
      </c>
      <c r="C6" s="132"/>
      <c r="D6" s="132"/>
      <c r="E6" s="132"/>
      <c r="M6" s="1" t="s">
        <v>57</v>
      </c>
    </row>
    <row r="7" spans="1:19" ht="21.75" customHeight="1" x14ac:dyDescent="0.2">
      <c r="Q7" s="55"/>
      <c r="R7" s="90" t="s">
        <v>83</v>
      </c>
      <c r="S7" s="91" t="s">
        <v>82</v>
      </c>
    </row>
    <row r="8" spans="1:19" ht="25.5" x14ac:dyDescent="0.2">
      <c r="Q8" s="57" t="s">
        <v>141</v>
      </c>
      <c r="R8" s="287">
        <f>'15'!E10/'15'!K10</f>
        <v>0.56762481089258698</v>
      </c>
      <c r="S8" s="288">
        <f>'15'!H10/'15'!K10</f>
        <v>0.43237518910741302</v>
      </c>
    </row>
    <row r="9" spans="1:19" ht="25.5" x14ac:dyDescent="0.2">
      <c r="Q9" s="57" t="s">
        <v>142</v>
      </c>
      <c r="R9" s="287">
        <f>'15'!E11/'15'!K11</f>
        <v>0.47665106604264168</v>
      </c>
      <c r="S9" s="288">
        <f>'15'!H11/'15'!K11</f>
        <v>0.52334893395735826</v>
      </c>
    </row>
    <row r="10" spans="1:19" ht="25.5" x14ac:dyDescent="0.2">
      <c r="Q10" s="57" t="s">
        <v>143</v>
      </c>
      <c r="R10" s="287">
        <f>'15'!E12/'15'!K12</f>
        <v>0.34420362566057933</v>
      </c>
      <c r="S10" s="288">
        <f>'15'!H12/'15'!K12</f>
        <v>0.65579637433942073</v>
      </c>
    </row>
    <row r="11" spans="1:19" ht="25.5" x14ac:dyDescent="0.2">
      <c r="Q11" s="57" t="s">
        <v>144</v>
      </c>
      <c r="R11" s="287">
        <f>'15'!E13/'15'!K13</f>
        <v>0.35455785434752124</v>
      </c>
      <c r="S11" s="288">
        <f>'15'!H13/'15'!K13</f>
        <v>0.6454421456524787</v>
      </c>
    </row>
    <row r="12" spans="1:19" ht="25.5" x14ac:dyDescent="0.2">
      <c r="Q12" s="57" t="s">
        <v>145</v>
      </c>
      <c r="R12" s="287">
        <f>'15'!E14/'15'!K14</f>
        <v>0.35633606511679766</v>
      </c>
      <c r="S12" s="288">
        <f>'15'!H14/'15'!K14</f>
        <v>0.64366393488320228</v>
      </c>
    </row>
    <row r="13" spans="1:19" ht="25.5" x14ac:dyDescent="0.2">
      <c r="Q13" s="57" t="s">
        <v>146</v>
      </c>
      <c r="R13" s="287">
        <f>'15'!E15/'15'!K15</f>
        <v>0.14330445673729256</v>
      </c>
      <c r="S13" s="288">
        <f>'15'!H15/'15'!K15</f>
        <v>0.85669554326270747</v>
      </c>
    </row>
    <row r="14" spans="1:19" ht="26.25" thickBot="1" x14ac:dyDescent="0.25">
      <c r="Q14" s="71" t="s">
        <v>147</v>
      </c>
      <c r="R14" s="287">
        <f>'15'!E16/'15'!K16</f>
        <v>0.29545309202532455</v>
      </c>
      <c r="S14" s="288">
        <f>'15'!H16/'15'!K16</f>
        <v>0.70454690797467545</v>
      </c>
    </row>
    <row r="15" spans="1:19" x14ac:dyDescent="0.2">
      <c r="Q15" s="31"/>
      <c r="R15" s="32"/>
      <c r="S15" s="32"/>
    </row>
    <row r="16" spans="1:19" x14ac:dyDescent="0.2">
      <c r="Q16" s="31"/>
      <c r="R16" s="303"/>
      <c r="S16" s="303"/>
    </row>
    <row r="17" spans="18:19" x14ac:dyDescent="0.2">
      <c r="R17" s="302"/>
      <c r="S17" s="302"/>
    </row>
    <row r="18" spans="18:19" x14ac:dyDescent="0.2">
      <c r="R18" s="302"/>
      <c r="S18" s="302"/>
    </row>
    <row r="19" spans="18:19" x14ac:dyDescent="0.2">
      <c r="R19" s="302"/>
      <c r="S19" s="302"/>
    </row>
    <row r="20" spans="18:19" ht="15" customHeight="1" x14ac:dyDescent="0.2">
      <c r="R20" s="302"/>
      <c r="S20" s="302"/>
    </row>
    <row r="21" spans="18:19" x14ac:dyDescent="0.2">
      <c r="R21" s="302"/>
      <c r="S21" s="302"/>
    </row>
    <row r="22" spans="18:19" x14ac:dyDescent="0.2">
      <c r="R22" s="302"/>
      <c r="S22" s="302"/>
    </row>
    <row r="23" spans="18:19" x14ac:dyDescent="0.2">
      <c r="R23" s="281"/>
      <c r="S23" s="281"/>
    </row>
  </sheetData>
  <mergeCells count="4">
    <mergeCell ref="A2:O2"/>
    <mergeCell ref="A3:O3"/>
    <mergeCell ref="A4:O4"/>
    <mergeCell ref="A5:O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3" tint="0.39997558519241921"/>
  </sheetPr>
  <dimension ref="A1:U44"/>
  <sheetViews>
    <sheetView rightToLeft="1" view="pageBreakPreview" topLeftCell="C1" zoomScaleSheetLayoutView="100" zoomScalePageLayoutView="85" workbookViewId="0">
      <selection activeCell="U13" sqref="U13"/>
    </sheetView>
  </sheetViews>
  <sheetFormatPr defaultRowHeight="12.75" x14ac:dyDescent="0.2"/>
  <cols>
    <col min="1" max="1" width="5.7109375" customWidth="1"/>
    <col min="2" max="2" width="12.7109375" customWidth="1"/>
    <col min="3" max="13" width="8.7109375" customWidth="1"/>
    <col min="14" max="14" width="12.7109375" customWidth="1"/>
    <col min="15" max="15" width="5.7109375" customWidth="1"/>
    <col min="19" max="19" width="26.85546875" customWidth="1"/>
    <col min="20" max="20" width="19.28515625" customWidth="1"/>
    <col min="21" max="21" width="19.42578125" customWidth="1"/>
  </cols>
  <sheetData>
    <row r="1" spans="1:21" s="282" customFormat="1" ht="18.75" customHeight="1" x14ac:dyDescent="0.2"/>
    <row r="2" spans="1:21" s="1" customFormat="1" ht="30" customHeight="1" x14ac:dyDescent="0.25">
      <c r="A2" s="485" t="s">
        <v>310</v>
      </c>
      <c r="B2" s="485"/>
      <c r="C2" s="485"/>
      <c r="D2" s="485"/>
      <c r="E2" s="485"/>
      <c r="F2" s="485"/>
      <c r="G2" s="485"/>
      <c r="H2" s="485"/>
      <c r="I2" s="485"/>
      <c r="J2" s="485"/>
      <c r="K2" s="485"/>
      <c r="L2" s="485"/>
      <c r="M2" s="485"/>
      <c r="N2" s="485"/>
      <c r="O2" s="485"/>
    </row>
    <row r="3" spans="1:21" s="1" customFormat="1" ht="21" customHeight="1" x14ac:dyDescent="0.2">
      <c r="A3" s="486" t="s">
        <v>339</v>
      </c>
      <c r="B3" s="486"/>
      <c r="C3" s="486"/>
      <c r="D3" s="486"/>
      <c r="E3" s="486"/>
      <c r="F3" s="486"/>
      <c r="G3" s="486"/>
      <c r="H3" s="486"/>
      <c r="I3" s="486"/>
      <c r="J3" s="486"/>
      <c r="K3" s="486"/>
      <c r="L3" s="486"/>
      <c r="M3" s="486"/>
      <c r="N3" s="486"/>
      <c r="O3" s="486"/>
    </row>
    <row r="4" spans="1:21" s="1" customFormat="1" ht="20.25" customHeight="1" x14ac:dyDescent="0.25">
      <c r="A4" s="487" t="s">
        <v>518</v>
      </c>
      <c r="B4" s="487"/>
      <c r="C4" s="487"/>
      <c r="D4" s="487"/>
      <c r="E4" s="487"/>
      <c r="F4" s="487"/>
      <c r="G4" s="487"/>
      <c r="H4" s="487"/>
      <c r="I4" s="487"/>
      <c r="J4" s="487"/>
      <c r="K4" s="487"/>
      <c r="L4" s="487"/>
      <c r="M4" s="487"/>
      <c r="N4" s="487"/>
      <c r="O4" s="487"/>
    </row>
    <row r="5" spans="1:21" s="1" customFormat="1" ht="20.25" customHeight="1" x14ac:dyDescent="0.2">
      <c r="A5" s="488" t="s">
        <v>519</v>
      </c>
      <c r="B5" s="488"/>
      <c r="C5" s="488"/>
      <c r="D5" s="488"/>
      <c r="E5" s="488"/>
      <c r="F5" s="488"/>
      <c r="G5" s="488"/>
      <c r="H5" s="488"/>
      <c r="I5" s="488"/>
      <c r="J5" s="488"/>
      <c r="K5" s="488"/>
      <c r="L5" s="488"/>
      <c r="M5" s="488"/>
      <c r="N5" s="488"/>
      <c r="O5" s="488"/>
    </row>
    <row r="6" spans="1:21" s="1" customFormat="1" ht="20.25" customHeight="1" x14ac:dyDescent="0.2">
      <c r="A6" s="132"/>
      <c r="B6" s="132" t="s">
        <v>57</v>
      </c>
      <c r="C6" s="132"/>
      <c r="D6" s="132"/>
      <c r="E6" s="132"/>
      <c r="M6" s="1" t="s">
        <v>57</v>
      </c>
    </row>
    <row r="7" spans="1:21" ht="21.75" customHeight="1" x14ac:dyDescent="0.2"/>
    <row r="11" spans="1:21" ht="13.5" thickBot="1" x14ac:dyDescent="0.25"/>
    <row r="12" spans="1:21" x14ac:dyDescent="0.2">
      <c r="S12" s="55"/>
      <c r="T12" s="90" t="s">
        <v>87</v>
      </c>
      <c r="U12" s="91" t="s">
        <v>288</v>
      </c>
    </row>
    <row r="13" spans="1:21" ht="25.5" x14ac:dyDescent="0.2">
      <c r="S13" s="57" t="s">
        <v>141</v>
      </c>
      <c r="T13" s="298">
        <f>'15'!C10/'15'!E10</f>
        <v>0.13646055437100213</v>
      </c>
      <c r="U13" s="299">
        <f>'15'!D10/'15'!E10</f>
        <v>0.86353944562899787</v>
      </c>
    </row>
    <row r="14" spans="1:21" ht="25.5" x14ac:dyDescent="0.2">
      <c r="S14" s="57" t="s">
        <v>142</v>
      </c>
      <c r="T14" s="298">
        <f>'15'!C11/'15'!E11</f>
        <v>0.26718306785948071</v>
      </c>
      <c r="U14" s="299">
        <f>'15'!D11/'15'!E11</f>
        <v>0.73281693214051935</v>
      </c>
    </row>
    <row r="15" spans="1:21" ht="25.5" x14ac:dyDescent="0.2">
      <c r="S15" s="57" t="s">
        <v>143</v>
      </c>
      <c r="T15" s="298">
        <f>'15'!C12/'15'!E12</f>
        <v>0.37246137401613061</v>
      </c>
      <c r="U15" s="299">
        <f>'15'!D12/'15'!E12</f>
        <v>0.62753862598386945</v>
      </c>
    </row>
    <row r="16" spans="1:21" ht="25.5" x14ac:dyDescent="0.2">
      <c r="S16" s="57" t="s">
        <v>144</v>
      </c>
      <c r="T16" s="298">
        <f>'15'!C13/'15'!E13</f>
        <v>0.38466240023009995</v>
      </c>
      <c r="U16" s="299">
        <f>'15'!D13/'15'!E13</f>
        <v>0.6153375997699001</v>
      </c>
    </row>
    <row r="17" spans="15:21" ht="25.5" x14ac:dyDescent="0.2">
      <c r="S17" s="57" t="s">
        <v>145</v>
      </c>
      <c r="T17" s="298">
        <f>'15'!C14/'15'!E14</f>
        <v>0.43090931848050568</v>
      </c>
      <c r="U17" s="299">
        <f>'15'!D14/'15'!E14</f>
        <v>0.56909068151949438</v>
      </c>
    </row>
    <row r="18" spans="15:21" ht="25.5" x14ac:dyDescent="0.2">
      <c r="S18" s="57" t="s">
        <v>146</v>
      </c>
      <c r="T18" s="298">
        <f>'15'!C15/'15'!E15</f>
        <v>0.42607428987618357</v>
      </c>
      <c r="U18" s="299">
        <f>'15'!D15/'15'!E15</f>
        <v>0.57392571012381643</v>
      </c>
    </row>
    <row r="19" spans="15:21" ht="26.25" thickBot="1" x14ac:dyDescent="0.25">
      <c r="S19" s="71" t="s">
        <v>147</v>
      </c>
      <c r="T19" s="298">
        <f>'15'!C16/'15'!E16</f>
        <v>0.30246753246753244</v>
      </c>
      <c r="U19" s="299">
        <f>'15'!D16/'15'!E16</f>
        <v>0.69753246753246756</v>
      </c>
    </row>
    <row r="20" spans="15:21" ht="15" customHeight="1" x14ac:dyDescent="0.2"/>
    <row r="21" spans="15:21" x14ac:dyDescent="0.2">
      <c r="T21" s="281"/>
      <c r="U21" s="281"/>
    </row>
    <row r="22" spans="15:21" x14ac:dyDescent="0.2">
      <c r="T22" s="281"/>
      <c r="U22" s="281"/>
    </row>
    <row r="23" spans="15:21" x14ac:dyDescent="0.2">
      <c r="T23" s="281"/>
      <c r="U23" s="281"/>
    </row>
    <row r="24" spans="15:21" x14ac:dyDescent="0.2">
      <c r="T24" s="281"/>
      <c r="U24" s="281"/>
    </row>
    <row r="25" spans="15:21" x14ac:dyDescent="0.2">
      <c r="T25" s="281"/>
      <c r="U25" s="281"/>
    </row>
    <row r="26" spans="15:21" x14ac:dyDescent="0.2">
      <c r="T26" s="281"/>
      <c r="U26" s="281"/>
    </row>
    <row r="27" spans="15:21" x14ac:dyDescent="0.2">
      <c r="T27" s="281"/>
      <c r="U27" s="281"/>
    </row>
    <row r="28" spans="15:21" x14ac:dyDescent="0.2">
      <c r="T28" s="281"/>
      <c r="U28" s="281"/>
    </row>
    <row r="32" spans="15:21" x14ac:dyDescent="0.2">
      <c r="O32" s="72"/>
    </row>
    <row r="34" spans="20:21" x14ac:dyDescent="0.2">
      <c r="T34" s="281"/>
      <c r="U34" s="281"/>
    </row>
    <row r="35" spans="20:21" x14ac:dyDescent="0.2">
      <c r="T35" s="281"/>
      <c r="U35" s="281"/>
    </row>
    <row r="36" spans="20:21" x14ac:dyDescent="0.2">
      <c r="T36" s="281"/>
      <c r="U36" s="281"/>
    </row>
    <row r="37" spans="20:21" x14ac:dyDescent="0.2">
      <c r="T37" s="281"/>
      <c r="U37" s="281"/>
    </row>
    <row r="38" spans="20:21" x14ac:dyDescent="0.2">
      <c r="T38" s="281"/>
      <c r="U38" s="281"/>
    </row>
    <row r="39" spans="20:21" x14ac:dyDescent="0.2">
      <c r="T39" s="281"/>
      <c r="U39" s="281"/>
    </row>
    <row r="40" spans="20:21" x14ac:dyDescent="0.2">
      <c r="T40" s="281"/>
      <c r="U40" s="281"/>
    </row>
    <row r="41" spans="20:21" x14ac:dyDescent="0.2">
      <c r="T41" s="281"/>
    </row>
    <row r="42" spans="20:21" x14ac:dyDescent="0.2">
      <c r="T42" s="281"/>
    </row>
    <row r="43" spans="20:21" x14ac:dyDescent="0.2">
      <c r="T43" s="281"/>
    </row>
    <row r="44" spans="20:21" x14ac:dyDescent="0.2">
      <c r="T44" s="281"/>
    </row>
  </sheetData>
  <mergeCells count="4">
    <mergeCell ref="A2:O2"/>
    <mergeCell ref="A3:O3"/>
    <mergeCell ref="A4:O4"/>
    <mergeCell ref="A5:O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&amp;C- &amp;[&amp;P -&amp;R&amp;6&amp;F</oddFooter>
  </headerFooter>
  <rowBreaks count="1" manualBreakCount="1">
    <brk id="34" max="1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itleAR xmlns="461ad1d5-0664-4038-af92-0ff2880e8164">Quarterly Bulletin – Labour Force Survey, Q4 2024</TitleAR>
    <PublishDate xmlns="461ad1d5-0664-4038-af92-0ff2880e8164" xsi:nil="true"/>
    <Year xmlns="461ad1d5-0664-4038-af92-0ff2880e8164">2025</Year>
    <PublicationType xmlns="461ad1d5-0664-4038-af92-0ff2880e8164">Quarterly</PublicationType>
    <Description0 xmlns="461ad1d5-0664-4038-af92-0ff2880e8164" xsi:nil="true"/>
    <HashTags xmlns="461ad1d5-0664-4038-af92-0ff2880e8164" xsi:nil="true"/>
    <CalendarItem xmlns="461ad1d5-0664-4038-af92-0ff2880e8164">
      <Value>76</Value>
    </CalendarItem>
    <Description_x0020_Arabic xmlns="461ad1d5-0664-4038-af92-0ff2880e8164" xsi:nil="true"/>
    <RelatedFile xmlns="461ad1d5-0664-4038-af92-0ff2880e8164">
      <Url xsi:nil="true"/>
      <Description xsi:nil="true"/>
    </RelatedFile>
    <Month xmlns="461ad1d5-0664-4038-af92-0ff2880e8164">12</Month>
    <Lang xmlns="461ad1d5-0664-4038-af92-0ff2880e8164">Both</Lang>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8163145C-60EC-48E6-9AE8-BE7E7869F762}">
  <ds:schemaRefs>
    <ds:schemaRef ds:uri="http://schemas.microsoft.com/sharepoint/v3/contenttype/forms"/>
  </ds:schemaRefs>
</ds:datastoreItem>
</file>

<file path=customXml/itemProps2.xml><?xml version="1.0" encoding="utf-8"?>
<ds:datastoreItem xmlns:ds="http://schemas.openxmlformats.org/officeDocument/2006/customXml" ds:itemID="{20C307EB-C993-4F12-A792-3440B177B086}"/>
</file>

<file path=customXml/itemProps3.xml><?xml version="1.0" encoding="utf-8"?>
<ds:datastoreItem xmlns:ds="http://schemas.openxmlformats.org/officeDocument/2006/customXml" ds:itemID="{C159061C-C471-4FB6-8478-85B39CE9EACB}">
  <ds:schemaRefs>
    <ds:schemaRef ds:uri="http://purl.org/dc/terms/"/>
    <ds:schemaRef ds:uri="b1657202-86a7-46c3-ba71-02bb0da5a392"/>
    <ds:schemaRef ds:uri="http://purl.org/dc/dcmitype/"/>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schemas.microsoft.com/sharepoint/v3"/>
    <ds:schemaRef ds:uri="http://purl.org/dc/elements/1.1/"/>
    <ds:schemaRef ds:uri="http://schemas.openxmlformats.org/package/2006/metadata/core-properties"/>
    <ds:schemaRef ds:uri="423524d6-f9d7-4b47-aadf-7b8f6888b7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37</vt:i4>
      </vt:variant>
    </vt:vector>
  </HeadingPairs>
  <TitlesOfParts>
    <vt:vector size="73" baseType="lpstr">
      <vt:lpstr>cover page</vt:lpstr>
      <vt:lpstr>Sheet1</vt:lpstr>
      <vt:lpstr>CONTENTS</vt:lpstr>
      <vt:lpstr>Preface</vt:lpstr>
      <vt:lpstr>Introduction</vt:lpstr>
      <vt:lpstr>Executive Summary 1</vt:lpstr>
      <vt:lpstr>Executive Summary 2</vt:lpstr>
      <vt:lpstr>Executive Summary 3</vt:lpstr>
      <vt:lpstr>Executive Summary 4</vt:lpstr>
      <vt:lpstr>1</vt:lpstr>
      <vt:lpstr>2</vt:lpstr>
      <vt:lpstr>Figure 1</vt:lpstr>
      <vt:lpstr>Figure 2</vt:lpstr>
      <vt:lpstr>3</vt:lpstr>
      <vt:lpstr>4</vt:lpstr>
      <vt:lpstr>5</vt:lpstr>
      <vt:lpstr>6</vt:lpstr>
      <vt:lpstr>7</vt:lpstr>
      <vt:lpstr>8</vt:lpstr>
      <vt:lpstr>9</vt:lpstr>
      <vt:lpstr>Figure 3</vt:lpstr>
      <vt:lpstr>Figure 4</vt:lpstr>
      <vt:lpstr>10</vt:lpstr>
      <vt:lpstr>Figure 5</vt:lpstr>
      <vt:lpstr>11</vt:lpstr>
      <vt:lpstr>Figure 6</vt:lpstr>
      <vt:lpstr>12</vt:lpstr>
      <vt:lpstr>Figure 7</vt:lpstr>
      <vt:lpstr>13</vt:lpstr>
      <vt:lpstr>Figure 8</vt:lpstr>
      <vt:lpstr>14</vt:lpstr>
      <vt:lpstr>Figure 9</vt:lpstr>
      <vt:lpstr>Figure 10</vt:lpstr>
      <vt:lpstr>15</vt:lpstr>
      <vt:lpstr>Figure 11</vt:lpstr>
      <vt:lpstr>Figure 12</vt:lpstr>
      <vt:lpstr>'1'!Print_Area</vt:lpstr>
      <vt:lpstr>'10'!Print_Area</vt:lpstr>
      <vt:lpstr>'11'!Print_Area</vt:lpstr>
      <vt:lpstr>'12'!Print_Area</vt:lpstr>
      <vt:lpstr>'13'!Print_Area</vt:lpstr>
      <vt:lpstr>'14'!Print_Area</vt:lpstr>
      <vt:lpstr>'15'!Print_Area</vt:lpstr>
      <vt:lpstr>'2'!Print_Area</vt:lpstr>
      <vt:lpstr>'3'!Print_Area</vt:lpstr>
      <vt:lpstr>'4'!Print_Area</vt:lpstr>
      <vt:lpstr>'5'!Print_Area</vt:lpstr>
      <vt:lpstr>'6'!Print_Area</vt:lpstr>
      <vt:lpstr>'7'!Print_Area</vt:lpstr>
      <vt:lpstr>'8'!Print_Area</vt:lpstr>
      <vt:lpstr>'9'!Print_Area</vt:lpstr>
      <vt:lpstr>CONTENTS!Print_Area</vt:lpstr>
      <vt:lpstr>'cover page'!Print_Area</vt:lpstr>
      <vt:lpstr>'Executive Summary 1'!Print_Area</vt:lpstr>
      <vt:lpstr>'Executive Summary 2'!Print_Area</vt:lpstr>
      <vt:lpstr>'Executive Summary 3'!Print_Area</vt:lpstr>
      <vt:lpstr>'Executive Summary 4'!Print_Area</vt:lpstr>
      <vt:lpstr>'Figure 1'!Print_Area</vt:lpstr>
      <vt:lpstr>'Figure 10'!Print_Area</vt:lpstr>
      <vt:lpstr>'Figure 11'!Print_Area</vt:lpstr>
      <vt:lpstr>'Figure 12'!Print_Area</vt:lpstr>
      <vt:lpstr>'Figure 2'!Print_Area</vt:lpstr>
      <vt:lpstr>'Figure 3'!Print_Area</vt:lpstr>
      <vt:lpstr>'Figure 4'!Print_Area</vt:lpstr>
      <vt:lpstr>'Figure 5'!Print_Area</vt:lpstr>
      <vt:lpstr>'Figure 6'!Print_Area</vt:lpstr>
      <vt:lpstr>'Figure 7'!Print_Area</vt:lpstr>
      <vt:lpstr>'Figure 8'!Print_Area</vt:lpstr>
      <vt:lpstr>'Figure 9'!Print_Area</vt:lpstr>
      <vt:lpstr>Introduction!Print_Area</vt:lpstr>
      <vt:lpstr>Sheet1!Print_Area</vt:lpstr>
      <vt:lpstr>CONTENTS!Print_Titles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Quarterly Bulletin – Labour Force Survey, Q4 2024</dc:title>
  <dc:subject>15;#</dc:subject>
  <dc:creator>Saber Abd El_Zaher</dc:creator>
  <cp:keywords>Statistics; Qatar; PSA; LaborForceSurvey; Social; SocialStatistics; LaborForce; Planning and Statistics Authority</cp:keywords>
  <cp:lastModifiedBy>Mohamed Elsheikh Ibrahim Osman</cp:lastModifiedBy>
  <cp:lastPrinted>2024-08-06T12:00:54Z</cp:lastPrinted>
  <dcterms:created xsi:type="dcterms:W3CDTF">2013-04-23T08:46:36Z</dcterms:created>
  <dcterms:modified xsi:type="dcterms:W3CDTF">2025-02-10T06:41:20Z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769;#SocialStatistics|9e95dc3e-e845-4737-b514-df2dfc3aad2c;#735;#Planning and Statistics Authority|c62945ff-1054-4639-a689-03d3d18d28db;#792;#Social|b74b234b-0567-49c9-8b7a-a8f4f86a61e7;#733;#Qatar|7dd625fb-5e26-4a0d-87ed-82285b0d7c4a;#734;#PSA|81538984-2</vt:lpwstr>
  </property>
  <property fmtid="{D5CDD505-2E9C-101B-9397-08002B2CF9AE}" pid="4" name="MSIP_Label_b33ec237-e1e4-470f-85d1-db9be2771dc4_Enabled">
    <vt:lpwstr>True</vt:lpwstr>
  </property>
  <property fmtid="{D5CDD505-2E9C-101B-9397-08002B2CF9AE}" pid="5" name="MSIP_Label_b33ec237-e1e4-470f-85d1-db9be2771dc4_SiteId">
    <vt:lpwstr>00b86465-1576-43ff-94bc-64cc47d3fd66</vt:lpwstr>
  </property>
  <property fmtid="{D5CDD505-2E9C-101B-9397-08002B2CF9AE}" pid="6" name="MSIP_Label_b33ec237-e1e4-470f-85d1-db9be2771dc4_Owner">
    <vt:lpwstr>M23223@mme.gov.qa</vt:lpwstr>
  </property>
  <property fmtid="{D5CDD505-2E9C-101B-9397-08002B2CF9AE}" pid="7" name="MSIP_Label_b33ec237-e1e4-470f-85d1-db9be2771dc4_SetDate">
    <vt:lpwstr>2021-07-02T16:22:40.9627112Z</vt:lpwstr>
  </property>
  <property fmtid="{D5CDD505-2E9C-101B-9397-08002B2CF9AE}" pid="8" name="MSIP_Label_b33ec237-e1e4-470f-85d1-db9be2771dc4_Name">
    <vt:lpwstr>Public عام</vt:lpwstr>
  </property>
  <property fmtid="{D5CDD505-2E9C-101B-9397-08002B2CF9AE}" pid="9" name="MSIP_Label_b33ec237-e1e4-470f-85d1-db9be2771dc4_Application">
    <vt:lpwstr>Microsoft Azure Information Protection</vt:lpwstr>
  </property>
  <property fmtid="{D5CDD505-2E9C-101B-9397-08002B2CF9AE}" pid="10" name="MSIP_Label_b33ec237-e1e4-470f-85d1-db9be2771dc4_ActionId">
    <vt:lpwstr>b094b8f6-cf75-40c7-8fc2-c6ad55b97947</vt:lpwstr>
  </property>
  <property fmtid="{D5CDD505-2E9C-101B-9397-08002B2CF9AE}" pid="11" name="MSIP_Label_b33ec237-e1e4-470f-85d1-db9be2771dc4_Extended_MSFT_Method">
    <vt:lpwstr>Automatic</vt:lpwstr>
  </property>
  <property fmtid="{D5CDD505-2E9C-101B-9397-08002B2CF9AE}" pid="12" name="Sensitivity">
    <vt:lpwstr>Public عام</vt:lpwstr>
  </property>
  <property fmtid="{D5CDD505-2E9C-101B-9397-08002B2CF9AE}" pid="13" name="CategoryDescription">
    <vt:lpwstr>Quarterly Bulletin - Labor Force Survey, Second Quarter (Q2) 2022</vt:lpwstr>
  </property>
  <property fmtid="{D5CDD505-2E9C-101B-9397-08002B2CF9AE}" pid="14" name="Hashtags">
    <vt:lpwstr>76;#SocialStatistics|da2262e0-d670-4821-87ae-6018180802d2;#25;#Social|953590fe-a4e5-4a9f-87a0-ea5db0c23592;#24;#LaborForce|c53619e7-ada7-43dc-aae7-04a07492f1d1;#138;#LaborForceSurvey|42a079ff-2f98-405e-b46a-8f6e2910f0be</vt:lpwstr>
  </property>
</Properties>
</file>