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codeName="ThisWorkbook" defaultThemeVersion="124226"/>
  <mc:AlternateContent xmlns:mc="http://schemas.openxmlformats.org/markup-compatibility/2006">
    <mc:Choice Requires="x15">
      <x15ac:absPath xmlns:x15ac="http://schemas.microsoft.com/office/spreadsheetml/2010/11/ac" url="C:\Users\maloteibi\Desktop\وضحى الهاجري 13 يوليو\"/>
    </mc:Choice>
  </mc:AlternateContent>
  <xr:revisionPtr revIDLastSave="0" documentId="13_ncr:1_{9D562F5C-82D7-4644-85E5-B91E7BE8121E}" xr6:coauthVersionLast="47" xr6:coauthVersionMax="47" xr10:uidLastSave="{00000000-0000-0000-0000-000000000000}"/>
  <bookViews>
    <workbookView xWindow="-120" yWindow="-120" windowWidth="29040" windowHeight="15840" tabRatio="906" firstSheet="4" activeTab="40" xr2:uid="{00000000-000D-0000-FFFF-FFFF00000000}"/>
  </bookViews>
  <sheets>
    <sheet name="Sheet1 " sheetId="66" r:id="rId1"/>
    <sheet name="Frst" sheetId="40" r:id="rId2"/>
    <sheet name="Preface" sheetId="41" r:id="rId3"/>
    <sheet name="Indx" sheetId="2" r:id="rId4"/>
    <sheet name="Introduction" sheetId="42" r:id="rId5"/>
    <sheet name="Data" sheetId="43" r:id="rId6"/>
    <sheet name="Concepts" sheetId="44" r:id="rId7"/>
    <sheet name="CH1" sheetId="3" r:id="rId8"/>
    <sheet name="1" sheetId="6" r:id="rId9"/>
    <sheet name="2" sheetId="7" r:id="rId10"/>
    <sheet name="CH2" sheetId="45" r:id="rId11"/>
    <sheet name="3" sheetId="4" r:id="rId12"/>
    <sheet name="4" sheetId="5" r:id="rId13"/>
    <sheet name="5" sheetId="9" r:id="rId14"/>
    <sheet name="6" sheetId="11" r:id="rId15"/>
    <sheet name="7" sheetId="8" r:id="rId16"/>
    <sheet name="8" sheetId="12" r:id="rId17"/>
    <sheet name="9" sheetId="13" r:id="rId18"/>
    <sheet name="10" sheetId="17" r:id="rId19"/>
    <sheet name="11" sheetId="16" r:id="rId20"/>
    <sheet name="CH3" sheetId="46" r:id="rId21"/>
    <sheet name="12" sheetId="18" r:id="rId22"/>
    <sheet name="13" sheetId="19" r:id="rId23"/>
    <sheet name="14" sheetId="20" r:id="rId24"/>
    <sheet name="15" sheetId="21" r:id="rId25"/>
    <sheet name="16" sheetId="63" r:id="rId26"/>
    <sheet name="17" sheetId="23" r:id="rId27"/>
    <sheet name="18" sheetId="24" r:id="rId28"/>
    <sheet name="19" sheetId="26" r:id="rId29"/>
    <sheet name="20" sheetId="27" r:id="rId30"/>
    <sheet name="CH4 " sheetId="65" r:id="rId31"/>
    <sheet name="21" sheetId="68" r:id="rId32"/>
    <sheet name="22" sheetId="69" r:id="rId33"/>
    <sheet name="23" sheetId="70" r:id="rId34"/>
    <sheet name="24" sheetId="71" r:id="rId35"/>
    <sheet name="25" sheetId="72" r:id="rId36"/>
    <sheet name="26" sheetId="73" r:id="rId37"/>
    <sheet name="27" sheetId="74" r:id="rId38"/>
    <sheet name="28" sheetId="75" r:id="rId39"/>
    <sheet name="29" sheetId="76" r:id="rId40"/>
    <sheet name="Sheet1" sheetId="77" r:id="rId41"/>
  </sheets>
  <definedNames>
    <definedName name="_xlnm.Print_Area" localSheetId="8">'1'!$A$1:$J$15</definedName>
    <definedName name="_xlnm.Print_Area" localSheetId="18">'10'!$A$1:$K$18</definedName>
    <definedName name="_xlnm.Print_Area" localSheetId="19">'11'!$A$1:$K$20</definedName>
    <definedName name="_xlnm.Print_Area" localSheetId="21">'12'!$A$1:$M$24</definedName>
    <definedName name="_xlnm.Print_Area" localSheetId="22">'13'!$A$1:$J$26</definedName>
    <definedName name="_xlnm.Print_Area" localSheetId="23">'14'!$A$1:$J$21</definedName>
    <definedName name="_xlnm.Print_Area" localSheetId="24">'15'!$A$1:$L$23</definedName>
    <definedName name="_xlnm.Print_Area" localSheetId="25">'16'!$A$1:$O$23</definedName>
    <definedName name="_xlnm.Print_Area" localSheetId="26">'17'!$A$1:$M$18</definedName>
    <definedName name="_xlnm.Print_Area" localSheetId="27">'18'!$A$1:$M$25</definedName>
    <definedName name="_xlnm.Print_Area" localSheetId="28">'19'!$A$1:$K$19</definedName>
    <definedName name="_xlnm.Print_Area" localSheetId="9">'2'!$A$1:$J$18</definedName>
    <definedName name="_xlnm.Print_Area" localSheetId="29">'20'!$A$1:$K$26</definedName>
    <definedName name="_xlnm.Print_Area" localSheetId="31">'21'!$A$1:$M$24</definedName>
    <definedName name="_xlnm.Print_Area" localSheetId="32">'22'!$A$1:$J$25</definedName>
    <definedName name="_xlnm.Print_Area" localSheetId="33">'23'!$A$1:$J$21</definedName>
    <definedName name="_xlnm.Print_Area" localSheetId="34">'24'!$A$1:$L$23</definedName>
    <definedName name="_xlnm.Print_Area" localSheetId="35">'25'!$A$1:$O$23</definedName>
    <definedName name="_xlnm.Print_Area" localSheetId="36">'26'!$A$1:$M$18</definedName>
    <definedName name="_xlnm.Print_Area" localSheetId="37">'27'!$A$1:$M$25</definedName>
    <definedName name="_xlnm.Print_Area" localSheetId="38">'28'!$A$1:$K$19</definedName>
    <definedName name="_xlnm.Print_Area" localSheetId="39">'29'!$A$1:$K$26</definedName>
    <definedName name="_xlnm.Print_Area" localSheetId="11">'3'!$A$1:$M$18</definedName>
    <definedName name="_xlnm.Print_Area" localSheetId="12">'4'!$A$1:$J$19</definedName>
    <definedName name="_xlnm.Print_Area" localSheetId="13">'5'!$A$1:$J$21</definedName>
    <definedName name="_xlnm.Print_Area" localSheetId="14">'6'!$A$1:$L$18</definedName>
    <definedName name="_xlnm.Print_Area" localSheetId="15">'7'!$A$1:$O$18</definedName>
    <definedName name="_xlnm.Print_Area" localSheetId="16">'8'!$A$1:$M$16</definedName>
    <definedName name="_xlnm.Print_Area" localSheetId="17">'9'!$A$1:$M$19</definedName>
    <definedName name="_xlnm.Print_Area" localSheetId="7">'CH1'!$A$1:$A$50</definedName>
    <definedName name="_xlnm.Print_Area" localSheetId="10">'CH2'!$A$1:$A$16</definedName>
    <definedName name="_xlnm.Print_Area" localSheetId="20">'CH3'!$A$1:$A$40</definedName>
    <definedName name="_xlnm.Print_Area" localSheetId="30">'CH4 '!$A$1:$A$43</definedName>
    <definedName name="_xlnm.Print_Area" localSheetId="6">Concepts!$A$1:$E$83</definedName>
    <definedName name="_xlnm.Print_Area" localSheetId="5">Data!$A$1:$E$9</definedName>
    <definedName name="_xlnm.Print_Area" localSheetId="1">Frst!$A$1:$D$35</definedName>
    <definedName name="_xlnm.Print_Area" localSheetId="3">Indx!$A$1:$E$42</definedName>
    <definedName name="_xlnm.Print_Area" localSheetId="4">Introduction!$A$1:$E$20</definedName>
    <definedName name="_xlnm.Print_Area" localSheetId="2">Preface!$A$1:$E$13</definedName>
    <definedName name="_xlnm.Print_Area" localSheetId="0">'Sheet1 '!$A$1:$N$53</definedName>
    <definedName name="_xlnm.Print_Titles" localSheetId="6">Concepts!$1:$1</definedName>
    <definedName name="_xlnm.Print_Titles" localSheetId="5">Data!$1:$1</definedName>
    <definedName name="_xlnm.Print_Titles" localSheetId="3">Indx!$1:$4</definedName>
    <definedName name="_xlnm.Print_Titles" localSheetId="4">Introduction!$1:$1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3" i="24" l="1"/>
  <c r="F24" i="24"/>
  <c r="I23" i="24"/>
  <c r="E23" i="24" s="1"/>
  <c r="C23" i="24" s="1"/>
  <c r="I24" i="24"/>
  <c r="E24" i="24" s="1"/>
  <c r="C24" i="24" s="1"/>
  <c r="C13" i="12" l="1"/>
  <c r="F13" i="12"/>
  <c r="F14" i="12"/>
  <c r="I13" i="12"/>
  <c r="F13" i="74" l="1"/>
  <c r="F14" i="74"/>
  <c r="F15" i="74"/>
  <c r="F16" i="74"/>
  <c r="F17" i="74"/>
  <c r="F18" i="74"/>
  <c r="F19" i="74"/>
  <c r="F20" i="74"/>
  <c r="F21" i="74"/>
  <c r="F22" i="74"/>
  <c r="F23" i="74"/>
  <c r="F24" i="74"/>
  <c r="F12" i="74"/>
  <c r="I13" i="74"/>
  <c r="I14" i="74"/>
  <c r="I15" i="74"/>
  <c r="I16" i="74"/>
  <c r="I17" i="74"/>
  <c r="I18" i="74"/>
  <c r="I19" i="74"/>
  <c r="I20" i="74"/>
  <c r="I21" i="74"/>
  <c r="I22" i="74"/>
  <c r="I23" i="74"/>
  <c r="I24" i="74"/>
  <c r="I12" i="74"/>
  <c r="C17" i="72"/>
  <c r="D23" i="71"/>
  <c r="E23" i="71"/>
  <c r="F23" i="71"/>
  <c r="G23" i="71"/>
  <c r="H23" i="71"/>
  <c r="I23" i="71"/>
  <c r="J23" i="71"/>
  <c r="C11" i="71"/>
  <c r="C12" i="71"/>
  <c r="C13" i="71"/>
  <c r="C14" i="71"/>
  <c r="C15" i="71"/>
  <c r="C16" i="71"/>
  <c r="C17" i="71"/>
  <c r="C18" i="71"/>
  <c r="C19" i="71"/>
  <c r="C20" i="71"/>
  <c r="C21" i="71"/>
  <c r="C22" i="71"/>
  <c r="C10" i="71"/>
  <c r="C13" i="70"/>
  <c r="C14" i="70"/>
  <c r="C15" i="70"/>
  <c r="C16" i="70"/>
  <c r="C17" i="70"/>
  <c r="C18" i="70"/>
  <c r="C19" i="70"/>
  <c r="C20" i="70"/>
  <c r="C12" i="70"/>
  <c r="D21" i="70"/>
  <c r="E21" i="70"/>
  <c r="G21" i="70"/>
  <c r="H21" i="70"/>
  <c r="F13" i="70"/>
  <c r="F14" i="70"/>
  <c r="F15" i="70"/>
  <c r="F16" i="70"/>
  <c r="F17" i="70"/>
  <c r="F18" i="70"/>
  <c r="F19" i="70"/>
  <c r="F20" i="70"/>
  <c r="F12" i="70"/>
  <c r="C13" i="69"/>
  <c r="C14" i="69"/>
  <c r="C15" i="69"/>
  <c r="C16" i="69"/>
  <c r="C17" i="69"/>
  <c r="C18" i="69"/>
  <c r="C19" i="69"/>
  <c r="C20" i="69"/>
  <c r="C21" i="69"/>
  <c r="C22" i="69"/>
  <c r="C23" i="69"/>
  <c r="C24" i="69"/>
  <c r="C12" i="69"/>
  <c r="D25" i="69"/>
  <c r="E25" i="69"/>
  <c r="G25" i="69"/>
  <c r="H25" i="69"/>
  <c r="F13" i="69"/>
  <c r="F14" i="69"/>
  <c r="F15" i="69"/>
  <c r="F16" i="69"/>
  <c r="F17" i="69"/>
  <c r="F18" i="69"/>
  <c r="F19" i="69"/>
  <c r="F20" i="69"/>
  <c r="F21" i="69"/>
  <c r="F22" i="69"/>
  <c r="F23" i="69"/>
  <c r="F24" i="69"/>
  <c r="F12" i="69"/>
  <c r="D12" i="68"/>
  <c r="D13" i="68"/>
  <c r="D14" i="68"/>
  <c r="D15" i="68"/>
  <c r="D16" i="68"/>
  <c r="D17" i="68"/>
  <c r="D18" i="68"/>
  <c r="D19" i="68"/>
  <c r="D20" i="68"/>
  <c r="D21" i="68"/>
  <c r="D22" i="68"/>
  <c r="D23" i="68"/>
  <c r="D11" i="68"/>
  <c r="E12" i="68"/>
  <c r="E13" i="68"/>
  <c r="E14" i="68"/>
  <c r="E15" i="68"/>
  <c r="E16" i="68"/>
  <c r="E17" i="68"/>
  <c r="E18" i="68"/>
  <c r="E19" i="68"/>
  <c r="E20" i="68"/>
  <c r="E21" i="68"/>
  <c r="E22" i="68"/>
  <c r="E23" i="68"/>
  <c r="E11" i="68"/>
  <c r="F11" i="68"/>
  <c r="F12" i="68"/>
  <c r="F13" i="68"/>
  <c r="F14" i="68"/>
  <c r="F15" i="68"/>
  <c r="F16" i="68"/>
  <c r="F17" i="68"/>
  <c r="C17" i="68" s="1"/>
  <c r="F18" i="68"/>
  <c r="F19" i="68"/>
  <c r="F20" i="68"/>
  <c r="F21" i="68"/>
  <c r="F23" i="68"/>
  <c r="F22" i="68"/>
  <c r="I22" i="68"/>
  <c r="I12" i="68"/>
  <c r="I13" i="68"/>
  <c r="I14" i="68"/>
  <c r="I15" i="68"/>
  <c r="I16" i="68"/>
  <c r="C16" i="68" s="1"/>
  <c r="I17" i="68"/>
  <c r="I18" i="68"/>
  <c r="I19" i="68"/>
  <c r="I20" i="68"/>
  <c r="I21" i="68"/>
  <c r="I23" i="68"/>
  <c r="I11" i="68"/>
  <c r="C11" i="68" l="1"/>
  <c r="C20" i="68"/>
  <c r="C19" i="68"/>
  <c r="C22" i="68"/>
  <c r="C14" i="68"/>
  <c r="C23" i="71"/>
  <c r="C21" i="70"/>
  <c r="F21" i="70"/>
  <c r="F25" i="69"/>
  <c r="C25" i="69"/>
  <c r="C21" i="68"/>
  <c r="C18" i="68"/>
  <c r="C15" i="68"/>
  <c r="C13" i="68"/>
  <c r="C12" i="68"/>
  <c r="C23" i="68"/>
  <c r="K15" i="12"/>
  <c r="I16" i="11"/>
  <c r="H15" i="6"/>
  <c r="I25" i="74"/>
  <c r="I13" i="73"/>
  <c r="I14" i="73"/>
  <c r="I15" i="73"/>
  <c r="I16" i="73"/>
  <c r="I17" i="73"/>
  <c r="I12" i="73"/>
  <c r="F13" i="73"/>
  <c r="F14" i="73"/>
  <c r="F15" i="73"/>
  <c r="F16" i="73"/>
  <c r="F17" i="73"/>
  <c r="F12" i="73"/>
  <c r="C18" i="73"/>
  <c r="D18" i="73"/>
  <c r="E18" i="73"/>
  <c r="G18" i="73"/>
  <c r="H18" i="73"/>
  <c r="J18" i="73"/>
  <c r="K18" i="73"/>
  <c r="C11" i="72"/>
  <c r="C12" i="72"/>
  <c r="C13" i="72"/>
  <c r="C14" i="72"/>
  <c r="C15" i="72"/>
  <c r="C16" i="72"/>
  <c r="C18" i="72"/>
  <c r="C19" i="72"/>
  <c r="C20" i="72"/>
  <c r="C21" i="72"/>
  <c r="C22" i="72"/>
  <c r="C10" i="72"/>
  <c r="D23" i="72"/>
  <c r="E23" i="72"/>
  <c r="F23" i="72"/>
  <c r="G23" i="72"/>
  <c r="H23" i="72"/>
  <c r="I23" i="72"/>
  <c r="J23" i="72"/>
  <c r="K23" i="72"/>
  <c r="L23" i="72"/>
  <c r="M23" i="72"/>
  <c r="C25" i="74"/>
  <c r="D25" i="74"/>
  <c r="E25" i="74"/>
  <c r="F25" i="74"/>
  <c r="G25" i="74"/>
  <c r="H25" i="74"/>
  <c r="J25" i="74"/>
  <c r="K25" i="74"/>
  <c r="K24" i="68"/>
  <c r="D24" i="68"/>
  <c r="E24" i="68"/>
  <c r="F24" i="68"/>
  <c r="G24" i="68"/>
  <c r="H24" i="68"/>
  <c r="I24" i="68"/>
  <c r="J24" i="68"/>
  <c r="F18" i="73" l="1"/>
  <c r="I18" i="73"/>
  <c r="C23" i="72"/>
  <c r="C24" i="68"/>
  <c r="K25" i="24"/>
  <c r="C20" i="63"/>
  <c r="C22" i="63"/>
  <c r="M23" i="63"/>
  <c r="K23" i="63"/>
  <c r="L23" i="63"/>
  <c r="D23" i="21"/>
  <c r="E23" i="21"/>
  <c r="H25" i="19"/>
  <c r="I22" i="18"/>
  <c r="D22" i="18"/>
  <c r="F22" i="18"/>
  <c r="E22" i="18"/>
  <c r="F16" i="13"/>
  <c r="I16" i="13"/>
  <c r="C14" i="8"/>
  <c r="C15" i="8"/>
  <c r="E16" i="13" l="1"/>
  <c r="J15" i="12"/>
  <c r="F17" i="13"/>
  <c r="I17" i="13"/>
  <c r="K18" i="13"/>
  <c r="C16" i="13" l="1"/>
  <c r="E13" i="17"/>
  <c r="E19" i="17"/>
  <c r="E17" i="13"/>
  <c r="C17" i="13" s="1"/>
  <c r="E15" i="6"/>
  <c r="F13" i="24" l="1"/>
  <c r="F14" i="24"/>
  <c r="F15" i="24"/>
  <c r="F16" i="24"/>
  <c r="F17" i="24"/>
  <c r="F18" i="24"/>
  <c r="F19" i="24"/>
  <c r="F20" i="24"/>
  <c r="F21" i="24"/>
  <c r="F22" i="24"/>
  <c r="F12" i="24"/>
  <c r="I13" i="24"/>
  <c r="I14" i="24"/>
  <c r="I15" i="24"/>
  <c r="I16" i="24"/>
  <c r="I17" i="24"/>
  <c r="I18" i="24"/>
  <c r="I19" i="24"/>
  <c r="I20" i="24"/>
  <c r="I21" i="24"/>
  <c r="I22" i="24"/>
  <c r="I12" i="24"/>
  <c r="D18" i="23"/>
  <c r="F13" i="23"/>
  <c r="F14" i="23"/>
  <c r="F15" i="23"/>
  <c r="F16" i="23"/>
  <c r="F17" i="23"/>
  <c r="F12" i="23"/>
  <c r="I13" i="23"/>
  <c r="I14" i="23"/>
  <c r="I15" i="23"/>
  <c r="I16" i="23"/>
  <c r="I17" i="23"/>
  <c r="I12" i="23"/>
  <c r="E13" i="23" l="1"/>
  <c r="C13" i="23" s="1"/>
  <c r="E20" i="24"/>
  <c r="C20" i="24" s="1"/>
  <c r="E13" i="24"/>
  <c r="C13" i="24" s="1"/>
  <c r="E21" i="24"/>
  <c r="C21" i="24" s="1"/>
  <c r="E18" i="24"/>
  <c r="C18" i="24" s="1"/>
  <c r="E17" i="24"/>
  <c r="C17" i="24" s="1"/>
  <c r="E12" i="23"/>
  <c r="C12" i="23" s="1"/>
  <c r="E16" i="24"/>
  <c r="C16" i="24" s="1"/>
  <c r="E12" i="24"/>
  <c r="C12" i="24" s="1"/>
  <c r="E17" i="23"/>
  <c r="C17" i="23" s="1"/>
  <c r="E15" i="24"/>
  <c r="C15" i="24" s="1"/>
  <c r="E22" i="24"/>
  <c r="C22" i="24" s="1"/>
  <c r="E14" i="24"/>
  <c r="C14" i="24" s="1"/>
  <c r="E19" i="24"/>
  <c r="C19" i="24" s="1"/>
  <c r="E16" i="23"/>
  <c r="C16" i="23" s="1"/>
  <c r="E15" i="23"/>
  <c r="C15" i="23" s="1"/>
  <c r="E14" i="23"/>
  <c r="C14" i="23" s="1"/>
  <c r="H21" i="20"/>
  <c r="E18" i="7" l="1"/>
  <c r="F18" i="7"/>
  <c r="C25" i="24" l="1"/>
  <c r="G25" i="19" l="1"/>
  <c r="K24" i="18" l="1"/>
  <c r="C20" i="19" l="1"/>
  <c r="D19" i="18"/>
  <c r="E19" i="18"/>
  <c r="F19" i="18"/>
  <c r="I19" i="18"/>
  <c r="C19" i="18" l="1"/>
  <c r="C18" i="21" l="1"/>
  <c r="F20" i="19"/>
  <c r="J23" i="63"/>
  <c r="I23" i="63"/>
  <c r="H23" i="63"/>
  <c r="G23" i="63"/>
  <c r="F23" i="63"/>
  <c r="E23" i="63"/>
  <c r="D23" i="63"/>
  <c r="C21" i="63"/>
  <c r="C19" i="63"/>
  <c r="C18" i="63"/>
  <c r="C17" i="63"/>
  <c r="C16" i="63"/>
  <c r="C15" i="63"/>
  <c r="C14" i="63"/>
  <c r="C13" i="63"/>
  <c r="C12" i="63"/>
  <c r="C11" i="63"/>
  <c r="C10" i="63"/>
  <c r="C23" i="63" l="1"/>
  <c r="C11" i="11"/>
  <c r="C12" i="11"/>
  <c r="C13" i="11"/>
  <c r="C14" i="11"/>
  <c r="C15" i="11"/>
  <c r="C10" i="11"/>
  <c r="E16" i="11"/>
  <c r="D16" i="11"/>
  <c r="H21" i="9"/>
  <c r="H18" i="5"/>
  <c r="G18" i="5"/>
  <c r="D18" i="5"/>
  <c r="E18" i="5"/>
  <c r="I11" i="4"/>
  <c r="H18" i="7"/>
  <c r="G18" i="7"/>
  <c r="C16" i="11" l="1"/>
  <c r="J25" i="24"/>
  <c r="H25" i="24"/>
  <c r="G25" i="24"/>
  <c r="D25" i="24"/>
  <c r="K18" i="23"/>
  <c r="J18" i="23"/>
  <c r="H18" i="23"/>
  <c r="G18" i="23"/>
  <c r="J23" i="21"/>
  <c r="I23" i="21"/>
  <c r="H23" i="21"/>
  <c r="G23" i="21"/>
  <c r="F23" i="21"/>
  <c r="C22" i="21"/>
  <c r="C21" i="21"/>
  <c r="C20" i="21"/>
  <c r="C19" i="21"/>
  <c r="C17" i="21"/>
  <c r="C16" i="21"/>
  <c r="C15" i="21"/>
  <c r="C14" i="21"/>
  <c r="C13" i="21"/>
  <c r="C12" i="21"/>
  <c r="C11" i="21"/>
  <c r="C10" i="21"/>
  <c r="E25" i="19"/>
  <c r="D25" i="19"/>
  <c r="F24" i="19"/>
  <c r="C24" i="19"/>
  <c r="F23" i="19"/>
  <c r="C23" i="19"/>
  <c r="F22" i="19"/>
  <c r="C22" i="19"/>
  <c r="F21" i="19"/>
  <c r="C21" i="19"/>
  <c r="F19" i="19"/>
  <c r="C19" i="19"/>
  <c r="F18" i="19"/>
  <c r="C18" i="19"/>
  <c r="F17" i="19"/>
  <c r="C17" i="19"/>
  <c r="F16" i="19"/>
  <c r="C16" i="19"/>
  <c r="F15" i="19"/>
  <c r="C15" i="19"/>
  <c r="F14" i="19"/>
  <c r="C14" i="19"/>
  <c r="F13" i="19"/>
  <c r="C13" i="19"/>
  <c r="F12" i="19"/>
  <c r="C12" i="19"/>
  <c r="F23" i="18"/>
  <c r="F21" i="18"/>
  <c r="G24" i="18"/>
  <c r="H24" i="18"/>
  <c r="J24" i="18"/>
  <c r="D12" i="4"/>
  <c r="D13" i="4"/>
  <c r="D14" i="4"/>
  <c r="D15" i="4"/>
  <c r="D16" i="4"/>
  <c r="D11" i="4"/>
  <c r="E12" i="4"/>
  <c r="E13" i="4"/>
  <c r="E14" i="4"/>
  <c r="E15" i="4"/>
  <c r="E16" i="4"/>
  <c r="E11" i="4"/>
  <c r="F16" i="4"/>
  <c r="F15" i="4"/>
  <c r="F14" i="4"/>
  <c r="F13" i="4"/>
  <c r="F12" i="4"/>
  <c r="F11" i="4"/>
  <c r="G17" i="4"/>
  <c r="H17" i="4"/>
  <c r="J17" i="4"/>
  <c r="K17" i="4"/>
  <c r="I14" i="4"/>
  <c r="I15" i="4"/>
  <c r="I16" i="4"/>
  <c r="I13" i="4"/>
  <c r="I12" i="4"/>
  <c r="D15" i="12"/>
  <c r="G15" i="12"/>
  <c r="H15" i="12"/>
  <c r="F12" i="12"/>
  <c r="I14" i="12"/>
  <c r="I12" i="12"/>
  <c r="D18" i="13"/>
  <c r="G18" i="13"/>
  <c r="H18" i="13"/>
  <c r="J18" i="13"/>
  <c r="F12" i="13"/>
  <c r="I12" i="13"/>
  <c r="F13" i="13"/>
  <c r="I13" i="13"/>
  <c r="F14" i="13"/>
  <c r="I14" i="13"/>
  <c r="F15" i="13"/>
  <c r="I15" i="13"/>
  <c r="F18" i="13" l="1"/>
  <c r="C23" i="21"/>
  <c r="E12" i="13"/>
  <c r="I18" i="13"/>
  <c r="C12" i="12"/>
  <c r="C25" i="19"/>
  <c r="F25" i="19"/>
  <c r="C13" i="4"/>
  <c r="C15" i="4"/>
  <c r="C14" i="4"/>
  <c r="F18" i="23"/>
  <c r="E14" i="13"/>
  <c r="C14" i="13" s="1"/>
  <c r="C12" i="13"/>
  <c r="E15" i="13"/>
  <c r="C15" i="13" s="1"/>
  <c r="E13" i="13"/>
  <c r="C13" i="13" s="1"/>
  <c r="F15" i="12"/>
  <c r="I15" i="12"/>
  <c r="I17" i="4"/>
  <c r="C16" i="4"/>
  <c r="C12" i="4"/>
  <c r="F17" i="4"/>
  <c r="C11" i="4"/>
  <c r="D17" i="4"/>
  <c r="E17" i="4"/>
  <c r="F25" i="24"/>
  <c r="I25" i="24"/>
  <c r="I18" i="23"/>
  <c r="D16" i="8"/>
  <c r="E16" i="8"/>
  <c r="F16" i="8"/>
  <c r="G16" i="8"/>
  <c r="H16" i="8"/>
  <c r="I16" i="8"/>
  <c r="J16" i="8"/>
  <c r="K16" i="8"/>
  <c r="L16" i="8"/>
  <c r="M16" i="8"/>
  <c r="F16" i="11"/>
  <c r="G16" i="11"/>
  <c r="H16" i="11"/>
  <c r="J16" i="11"/>
  <c r="F15" i="6"/>
  <c r="G15" i="6"/>
  <c r="D14" i="6"/>
  <c r="C14" i="6"/>
  <c r="C14" i="12" l="1"/>
  <c r="E25" i="24"/>
  <c r="E18" i="13"/>
  <c r="C18" i="13"/>
  <c r="C17" i="4"/>
  <c r="C18" i="23"/>
  <c r="E18" i="23"/>
  <c r="C13" i="5" l="1"/>
  <c r="I23" i="18" l="1"/>
  <c r="F12" i="5"/>
  <c r="C13" i="6" l="1"/>
  <c r="D13" i="6"/>
  <c r="C12" i="6"/>
  <c r="D12" i="6"/>
  <c r="G21" i="20"/>
  <c r="C15" i="9"/>
  <c r="C16" i="9"/>
  <c r="C17" i="9"/>
  <c r="C18" i="9"/>
  <c r="C19" i="9"/>
  <c r="C20" i="9"/>
  <c r="C15" i="5"/>
  <c r="C16" i="5"/>
  <c r="C17" i="5"/>
  <c r="D21" i="20"/>
  <c r="E21" i="20"/>
  <c r="C16" i="20"/>
  <c r="F16" i="20"/>
  <c r="C17" i="20"/>
  <c r="F17" i="20"/>
  <c r="C18" i="20"/>
  <c r="F18" i="20"/>
  <c r="C19" i="20"/>
  <c r="F19" i="20"/>
  <c r="C20" i="20"/>
  <c r="F20" i="20"/>
  <c r="F15" i="20"/>
  <c r="C15" i="20"/>
  <c r="F14" i="20"/>
  <c r="C14" i="20"/>
  <c r="F13" i="20"/>
  <c r="C13" i="20"/>
  <c r="F12" i="20"/>
  <c r="C12" i="20"/>
  <c r="D12" i="18"/>
  <c r="E12" i="18"/>
  <c r="D13" i="18"/>
  <c r="E13" i="18"/>
  <c r="D14" i="18"/>
  <c r="E14" i="18"/>
  <c r="D15" i="18"/>
  <c r="E15" i="18"/>
  <c r="D16" i="18"/>
  <c r="E16" i="18"/>
  <c r="D17" i="18"/>
  <c r="E17" i="18"/>
  <c r="D18" i="18"/>
  <c r="E18" i="18"/>
  <c r="D20" i="18"/>
  <c r="E20" i="18"/>
  <c r="D21" i="18"/>
  <c r="E21" i="18"/>
  <c r="D23" i="18"/>
  <c r="E23" i="18"/>
  <c r="D11" i="18"/>
  <c r="E11" i="18"/>
  <c r="I21" i="18"/>
  <c r="I20" i="18"/>
  <c r="I18" i="18"/>
  <c r="I17" i="18"/>
  <c r="I16" i="18"/>
  <c r="I15" i="18"/>
  <c r="I14" i="18"/>
  <c r="I13" i="18"/>
  <c r="I12" i="18"/>
  <c r="I11" i="18"/>
  <c r="F20" i="18"/>
  <c r="F18" i="18"/>
  <c r="F17" i="18"/>
  <c r="F16" i="18"/>
  <c r="F15" i="18"/>
  <c r="F14" i="18"/>
  <c r="F13" i="18"/>
  <c r="F12" i="18"/>
  <c r="F11" i="18"/>
  <c r="C13" i="8"/>
  <c r="C12" i="8"/>
  <c r="C11" i="8"/>
  <c r="C10" i="8"/>
  <c r="C14" i="9"/>
  <c r="C13" i="9"/>
  <c r="C12" i="9"/>
  <c r="F20" i="9"/>
  <c r="F19" i="9"/>
  <c r="F18" i="9"/>
  <c r="F17" i="9"/>
  <c r="F16" i="9"/>
  <c r="F15" i="9"/>
  <c r="F14" i="9"/>
  <c r="F13" i="9"/>
  <c r="F12" i="9"/>
  <c r="C14" i="5"/>
  <c r="C12" i="5"/>
  <c r="F15" i="5"/>
  <c r="F16" i="5"/>
  <c r="F17" i="5"/>
  <c r="F14" i="5"/>
  <c r="F13" i="5"/>
  <c r="D21" i="9"/>
  <c r="E21" i="9"/>
  <c r="G21" i="9"/>
  <c r="C12" i="7"/>
  <c r="D12" i="7"/>
  <c r="C13" i="7"/>
  <c r="D13" i="7"/>
  <c r="C14" i="7"/>
  <c r="D14" i="7"/>
  <c r="C15" i="7"/>
  <c r="D15" i="7"/>
  <c r="C16" i="7"/>
  <c r="D16" i="7"/>
  <c r="C17" i="7"/>
  <c r="D17" i="7"/>
  <c r="I13" i="17" l="1"/>
  <c r="I19" i="17"/>
  <c r="F19" i="17"/>
  <c r="F13" i="17"/>
  <c r="C18" i="7"/>
  <c r="F18" i="5"/>
  <c r="I24" i="18"/>
  <c r="C18" i="5"/>
  <c r="D15" i="6"/>
  <c r="C15" i="6"/>
  <c r="F24" i="18"/>
  <c r="E24" i="18"/>
  <c r="D24" i="18"/>
  <c r="C11" i="18"/>
  <c r="C16" i="8"/>
  <c r="D18" i="7"/>
  <c r="C23" i="18"/>
  <c r="C21" i="18"/>
  <c r="C15" i="18"/>
  <c r="C17" i="18"/>
  <c r="C22" i="18"/>
  <c r="C18" i="18"/>
  <c r="C21" i="20"/>
  <c r="F21" i="20"/>
  <c r="C20" i="18"/>
  <c r="C12" i="18"/>
  <c r="C16" i="18"/>
  <c r="C13" i="18"/>
  <c r="C21" i="9"/>
  <c r="F21" i="9"/>
  <c r="C14" i="18"/>
  <c r="E15" i="12" l="1"/>
  <c r="C24" i="18"/>
  <c r="C15" i="12" l="1"/>
</calcChain>
</file>

<file path=xl/sharedStrings.xml><?xml version="1.0" encoding="utf-8"?>
<sst xmlns="http://schemas.openxmlformats.org/spreadsheetml/2006/main" count="1752" uniqueCount="561">
  <si>
    <t>إحصاءات النقل والإتصالات</t>
  </si>
  <si>
    <t>نشاط النقل والإتصالات</t>
  </si>
  <si>
    <t xml:space="preserve">نشاط النقل والإتصالات </t>
  </si>
  <si>
    <t>نشاط النقل والإتصالات (منشأت تستخدم 10 مشتغلين فأكثر)</t>
  </si>
  <si>
    <t>نشاط النقل والإتصالات (أقل من 10 مشتغلين)</t>
  </si>
  <si>
    <t xml:space="preserve"> الاستمارة السنوية لإحصاءات النقل والإتصالات لجميع المنشآت.</t>
  </si>
  <si>
    <t>The annual questionnaire of Transport and communications statistics for all establishments.</t>
  </si>
  <si>
    <t>قطريون</t>
  </si>
  <si>
    <t>عدد المنشآت و المشتغلين حسب حجم المنشأة و النشاط الإقتصادي الرئيسي</t>
  </si>
  <si>
    <t>NUMBER OF ESTABLISHMENTS &amp; EMPLOYEES BY SIZE OF ESTABLISHMENT &amp; MAIN ECONOMIC ACTIVITY</t>
  </si>
  <si>
    <t>المجموع</t>
  </si>
  <si>
    <t>المنشآت 10 مشتغلين فأكثر</t>
  </si>
  <si>
    <t>المنشآت أقل من 10مشتغلين</t>
  </si>
  <si>
    <t>Total</t>
  </si>
  <si>
    <t>Establishments with 10+ Employee</t>
  </si>
  <si>
    <t>Establishments with &lt;10 Employee</t>
  </si>
  <si>
    <t>Main Economic Activity</t>
  </si>
  <si>
    <t>مشتغلون</t>
  </si>
  <si>
    <t>منشآت</t>
  </si>
  <si>
    <t>Emp.</t>
  </si>
  <si>
    <t>Estb.</t>
  </si>
  <si>
    <t>المجموع
Total</t>
  </si>
  <si>
    <t>النشاط الاقتصادي الرئيسي</t>
  </si>
  <si>
    <t>جدول رقم (1)</t>
  </si>
  <si>
    <t>إناث</t>
  </si>
  <si>
    <t>ذكور</t>
  </si>
  <si>
    <t>Females</t>
  </si>
  <si>
    <t>Males</t>
  </si>
  <si>
    <t xml:space="preserve"> </t>
  </si>
  <si>
    <t>جدول رقم (2)</t>
  </si>
  <si>
    <t>جدول رقم (10)</t>
  </si>
  <si>
    <t>جدول رقم (11)</t>
  </si>
  <si>
    <t>Non-Qatari</t>
  </si>
  <si>
    <t>تعويضات العاملين</t>
  </si>
  <si>
    <t>Compensation Of Employees</t>
  </si>
  <si>
    <t>Number of Employees</t>
  </si>
  <si>
    <t>Working proprietors with payment</t>
  </si>
  <si>
    <t>Working proprietors without payment</t>
  </si>
  <si>
    <t>Managers</t>
  </si>
  <si>
    <t>مديرون</t>
  </si>
  <si>
    <t>Administrators</t>
  </si>
  <si>
    <t>Specialist and Technicians (engineers, technicians,accountants, purchases and sales staff...etc)</t>
  </si>
  <si>
    <t>Clerks</t>
  </si>
  <si>
    <t>Production &amp; Operations Supervisors</t>
  </si>
  <si>
    <t>مشرفو الانتاج والتشغيل</t>
  </si>
  <si>
    <t>Production and related workers</t>
  </si>
  <si>
    <t>عمال الانتاج والتشغيل</t>
  </si>
  <si>
    <t>Services workers and others</t>
  </si>
  <si>
    <t>عمال خدمات واّخرون</t>
  </si>
  <si>
    <t>Occupation</t>
  </si>
  <si>
    <t>المهنة</t>
  </si>
  <si>
    <t>المزايا العينية</t>
  </si>
  <si>
    <t>الاجور والرواتب</t>
  </si>
  <si>
    <t>Payments in-kind</t>
  </si>
  <si>
    <t>Wages &amp; Salaries</t>
  </si>
  <si>
    <t>عدد المشتغلين وتقديرات تعويضات العاملين حسب الجنس والمهنة</t>
  </si>
  <si>
    <t>المجمــوع</t>
  </si>
  <si>
    <t>مواد سلعيه أخــرى</t>
  </si>
  <si>
    <t>أدوات كتابية وقرطاسية ومطبوعات</t>
  </si>
  <si>
    <t>كهرباء ومــاء</t>
  </si>
  <si>
    <t>وقود وزيوت وقوى محركه</t>
  </si>
  <si>
    <t>مواد تعبئه وتغليف وحزم</t>
  </si>
  <si>
    <t>خامات ومواد اولية</t>
  </si>
  <si>
    <t>Other goods</t>
  </si>
  <si>
    <t>Stationery and Printed matters</t>
  </si>
  <si>
    <t>Spare Parts and Consumable tools</t>
  </si>
  <si>
    <t>Electricity and Water</t>
  </si>
  <si>
    <t>Fuels, Lubricants and energy</t>
  </si>
  <si>
    <t>Packing Material</t>
  </si>
  <si>
    <t>Raw material and intermediate goods</t>
  </si>
  <si>
    <t>تقديرات قيمة المستلزمات السلعية حسب النشاط الاقتصادي</t>
  </si>
  <si>
    <t>ESTIMATES OF VALUE OF INTERMEDIATE GOODS BY MAIN ECONOMIC ACTIVITY</t>
  </si>
  <si>
    <t>مصروفات خدمية اخرى</t>
  </si>
  <si>
    <t>خسائر بضائع مشتراة بغرض البيع</t>
  </si>
  <si>
    <t>تشغيل وخدمات صناعية لدى الغيـــر</t>
  </si>
  <si>
    <t>صيانة وسائل نقل سيارات</t>
  </si>
  <si>
    <t>صيانة الات ومعـدات</t>
  </si>
  <si>
    <t>صيانة مبانــي</t>
  </si>
  <si>
    <t>إيجارات وسائل نقـل</t>
  </si>
  <si>
    <t>إيجارات اّلات ومعدات</t>
  </si>
  <si>
    <t>إيجارات مباني غير سكنية</t>
  </si>
  <si>
    <t>Losses of goods purchased for sale</t>
  </si>
  <si>
    <t>Transportati on (Include Travel Expenses For Official Trips)</t>
  </si>
  <si>
    <t>Work done &amp; Industrial services rendered by other</t>
  </si>
  <si>
    <t>Transport equipment maintenance</t>
  </si>
  <si>
    <t>Tools &amp; equipment maintenance</t>
  </si>
  <si>
    <t>Building repairs and maintenance</t>
  </si>
  <si>
    <t>Rents of transportati on equipment</t>
  </si>
  <si>
    <t>Rents of machinery and equipment</t>
  </si>
  <si>
    <t>تقديرات قيمة المستلزمات الخدمية حسب النشاط الإقتصادي</t>
  </si>
  <si>
    <t>ESTIMATES OF VALUE OF INTERMEDIATE SERVICES BY MAIN ECONOMIC ACTIVITY</t>
  </si>
  <si>
    <t>القيمة المضافة الصافية</t>
  </si>
  <si>
    <t>الإهتلاكات</t>
  </si>
  <si>
    <t>القيمة المضافة الإجمالية</t>
  </si>
  <si>
    <t>قيمة الإنتاج</t>
  </si>
  <si>
    <t>النشاط الاقتصادى الرئيسي</t>
  </si>
  <si>
    <t>Production Value</t>
  </si>
  <si>
    <t>Net Value Added</t>
  </si>
  <si>
    <t>Depreciat ions</t>
  </si>
  <si>
    <t>Gross Value Added</t>
  </si>
  <si>
    <t>خدمات</t>
  </si>
  <si>
    <t>سلع</t>
  </si>
  <si>
    <t>إيرادات إخرى</t>
  </si>
  <si>
    <t>منتجات</t>
  </si>
  <si>
    <t>Services</t>
  </si>
  <si>
    <t>Goods</t>
  </si>
  <si>
    <t>Other Revenues</t>
  </si>
  <si>
    <t>Products</t>
  </si>
  <si>
    <t>تقديرات القيمة المضافة حسب النشاط الاقتصادي الرئيسي</t>
  </si>
  <si>
    <t>ESTIMATES OF VALUE ADDED BY MAIN ECONOMIC ACTIVITY</t>
  </si>
  <si>
    <t>رمز نشاط
Activity Code</t>
  </si>
  <si>
    <t>توزيعات القيمة المضافة الصافية
ألف ريال قطري</t>
  </si>
  <si>
    <t>نصيب المشتغل من القيمة المضافة الاجمالية
ريال قطري</t>
  </si>
  <si>
    <t>متوسط الأجر السنوي 1
ريال قطري</t>
  </si>
  <si>
    <t>Distribution Of Net Value Added
(QR. 000)</t>
  </si>
  <si>
    <t>فائض التشغيل</t>
  </si>
  <si>
    <t>Value Added Per Worker
(QR.)</t>
  </si>
  <si>
    <t>Productivity Of Employee
(QR.)</t>
  </si>
  <si>
    <t>(%)</t>
  </si>
  <si>
    <t>Average Annual Wage (1)
(QR.)</t>
  </si>
  <si>
    <t>Operating Surplus</t>
  </si>
  <si>
    <t>Compensat ion Of Employees</t>
  </si>
  <si>
    <t>Percentage Of Intermediate Services To Output</t>
  </si>
  <si>
    <t>Percentage Of Intermediate Goods To Output</t>
  </si>
  <si>
    <t>أهم المؤشرات الإقتصادية حسب النشاط الإقتصادي الرئيسي</t>
  </si>
  <si>
    <t>MAIN ECONOMIC INDICATORS BY MAIN ECONOMIC ACTIVITY</t>
  </si>
  <si>
    <t>(1) يشمل الأجور و الرواتب و المزايا العينية و مكافآت مجلس الإدارة.</t>
  </si>
  <si>
    <t>(1) Includes Wages, Salaries, Payments in-kind &amp; remuneration of board of directors.</t>
  </si>
  <si>
    <t>عدد المشتغلين حسب الجنس و الجنسية و النشاط الإقتصادي الرئيسي</t>
  </si>
  <si>
    <t>NUMBER OF EMPLOYEES BY SEX, NATIONALITY &amp; MAIN ECONOMIC ACTIVITY</t>
  </si>
  <si>
    <t>جدول رقم (6) القيمة ألف ريال قطري</t>
  </si>
  <si>
    <t>جدول رقم (5) القيمة ألف ريال قطري</t>
  </si>
  <si>
    <t>جدول رقم (7) القيمة ألف ريال قطري</t>
  </si>
  <si>
    <t>(1)Includes Wages, Salaries, Payments in-kind &amp; remuneration of board of directors.</t>
  </si>
  <si>
    <t>(1) يشمل الأجور و الرواتب و المزايا العينية و مكافآت مجلس الإدارة</t>
  </si>
  <si>
    <t xml:space="preserve">TRANSPORT &amp; COMMUNICATION STATISTICS </t>
  </si>
  <si>
    <t>TRANSPORT &amp; COMMUNICATION STATISTICS (10 EMPLOYEES &amp; MORE)</t>
  </si>
  <si>
    <t>TRANSPORT &amp; COMMUNICATION STATISTICS (LESS THAN 10 EMPLOYEES)</t>
  </si>
  <si>
    <t>TRANSPORT &amp; COMMUNICATION STATISTICS</t>
  </si>
  <si>
    <t>النقل البري للبضائع</t>
  </si>
  <si>
    <t>النقل الجوي</t>
  </si>
  <si>
    <t>مناولة البضائع</t>
  </si>
  <si>
    <t>جدول رقم (19)</t>
  </si>
  <si>
    <t>جدول رقم (20)</t>
  </si>
  <si>
    <t xml:space="preserve"> TRANSPORT &amp; COMMUNICATION STATISTICS (10 EMPLOYEES &amp; MORE)</t>
  </si>
  <si>
    <t xml:space="preserve"> TRANSPORT &amp; COMMUNICATION STATISTICSSTATISTICS </t>
  </si>
  <si>
    <t>جدول رقم (22) القيمة ألف ريال قطري</t>
  </si>
  <si>
    <t>جدول رقم (23) القيمة ألف ريال قطري</t>
  </si>
  <si>
    <t>جدول رقم (24) القيمة ألف ريال قطري</t>
  </si>
  <si>
    <t>جدول رقم (28)</t>
  </si>
  <si>
    <t>جدول رقم (13) القيمة ألف ريال قطري</t>
  </si>
  <si>
    <t>جدول رقم (15) القيمة ألف ريال قطري</t>
  </si>
  <si>
    <t>Preface</t>
  </si>
  <si>
    <t>4 - أسلوب المسح:</t>
  </si>
  <si>
    <t>4- Survey method:</t>
  </si>
  <si>
    <t>جمعت بيانات هذه النشرة عن سنة ميلادية تبدأ اعتباراً من أول يناير وتنتهي آخر ديسمبر.</t>
  </si>
  <si>
    <t>3 - فترة الإسناد الزمني:</t>
  </si>
  <si>
    <t>2 - الاستمارات المستخدمة:</t>
  </si>
  <si>
    <t>1 - النطـــاق:</t>
  </si>
  <si>
    <t>مقدمــة</t>
  </si>
  <si>
    <t>Introduction</t>
  </si>
  <si>
    <t>Chapter four:</t>
  </si>
  <si>
    <t>الفصل الثالث:</t>
  </si>
  <si>
    <t>الفصل الثاني:</t>
  </si>
  <si>
    <t>Chapter tow:</t>
  </si>
  <si>
    <t>الفصل الأول:</t>
  </si>
  <si>
    <t>إطار المنشآت العاملة.</t>
  </si>
  <si>
    <t>Operating establishments frame.</t>
  </si>
  <si>
    <t>Chapter one:</t>
  </si>
  <si>
    <t xml:space="preserve">       Data were presented in four chapters according to the following:</t>
  </si>
  <si>
    <t>شكل من أشكال دخل الملكية يستحقه حاملو الأسهم نتيجة لوضع أموالهم تحت تصرف الشركات.</t>
  </si>
  <si>
    <t>18ـ أرباح الأسهم:</t>
  </si>
  <si>
    <t>هو القيمة السوقية للمخزون من السلع التامة الصنع أو نصف المصنعة في لحظة معينة من الزمن. ويتضمن ذلك مخزون المنتجات التي أنتجتها المنشأة والتي لا تزال تحتفظ بها قبل إدخال المزيد من التجهيز عليها أو بيعها أو توريدها إلى منشآت أخرى أو إستعمالها بطرق أخرى، كذلك مخزون المنتجات التي تحوز عليها المنشأة من منشآت أخرى بهدف إستخدامها للإستهلاك الوسيط أو إعادة بيعها دون إدخال مزيد من التجهيز عليها.</t>
  </si>
  <si>
    <t>17ـ المخزون:</t>
  </si>
  <si>
    <t>17- Stock:</t>
  </si>
  <si>
    <t>تتمثل في قيمة ما تم إنفاقه خلال العام على الأصول الثابتة من آلات ومعدات ومباني وأراضي ووسائل نقل وأثاث وغيرها من الأصول المادية المشابهة وذلك لاستخدامها في إنتاج السلع والخدمات.</t>
  </si>
  <si>
    <t>16ـ الإضافات الرأسمالية الثابتة خلال العام:</t>
  </si>
  <si>
    <t>16- Fixed capital additions during the year:</t>
  </si>
  <si>
    <t>هي الأصول المنتجة المعمرة والتي تستعمل بصورة متكررة أو مستمرة في عمليات إنتاجية لمدة لا تقل عن عام، وتشمل الأراضي واحتياطات المناجم والغابات وغيرها من الأصول المادية المشابهة والتي لا يمكن إعادة إنتاجها، وتشمل الأصول الثابتة فضلاً عن المنشآت والآلات والمعدات الأصول الزراعية والحيوانية التي تستعمل بصورة متكررة أو مستمرة مثل أشجار الفواكه المثمرة وحيوانات الإكثار والتسمين وإدرار الألبان والجر، وكذلك تشمل الأصول غير الملموسة مثل برامج الحاسب والأعمال الفنية الأصلية المستعملة في الإنتاج.</t>
  </si>
  <si>
    <t>15ـ الأصول الثابتة:</t>
  </si>
  <si>
    <t>يساوي الإنتاج الإجمالي على أساس قيمة المنتج مطروحاً منه الإستهلاك الوسيط (المستلزمات السلعية والخدمية) على أساس تكلفة المشتري وتعويضات العاملين وإهتلاك رأس المال الثابت وصافي الضرائب غير المباشرة (الضرائب غير المباشرة مطروحاً منها الإعانات الإنتاجية).</t>
  </si>
  <si>
    <t>14ـ فائض التشغيل:</t>
  </si>
  <si>
    <t>هي مدفوعات جارية بدون مقابل تقدمها الوحدات الحكومية بما فيها الوحدات الحكومية غير المقيمة إلى المشاريع على أساس مستويات أنشطتها الإنتاجية أو على أساس كميات أو قيمة السلع أو الخدمات التي تنتجها أو تبيعها أو تستوردها، وهي متحصلات بالنسبة للمنتجين والمستوردين المقيمين. وفي حالة المنتجين المقيمين فإنها قد تصمم للتأثير على مستويات إنتاجهم أو على الأسعار التي تباع بها مخرجاتهم أو على مكافآت الوحدات المؤسسية التي تعمل في مجال الإنتاج.</t>
  </si>
  <si>
    <t>13ـ الإعانات:</t>
  </si>
  <si>
    <t>13- Subsidies:</t>
  </si>
  <si>
    <t>هي المبالغ النقدية أو العينية الإجبارية التي تدفعها المنشأة إلى الحكومة، وتشمل الضرائب المفروضة على المنتجين (للسلع والخدمات) فيما يتعلق بالإنتاج والبيع والشراء أو إستعمال السلع والخدمات التي تُحَمَل عادة على تكاليف الإنتاج وتشمل كذلك الرسوم الجمركية.</t>
  </si>
  <si>
    <r>
      <rPr>
        <b/>
        <sz val="16"/>
        <color indexed="8"/>
        <rFont val="Arial"/>
        <family val="2"/>
      </rPr>
      <t>12ـ الضرائب على الإنتاج والإستيراد</t>
    </r>
    <r>
      <rPr>
        <b/>
        <sz val="18"/>
        <color indexed="8"/>
        <rFont val="Arial"/>
        <family val="2"/>
      </rPr>
      <t xml:space="preserve"> </t>
    </r>
    <r>
      <rPr>
        <b/>
        <sz val="16"/>
        <color indexed="8"/>
        <rFont val="Arial"/>
        <family val="2"/>
      </rPr>
      <t>(الضرائب غير المباشرة):</t>
    </r>
  </si>
  <si>
    <t>التناقص (أثناء الفترة المحاسبية) في قيمة الأصول الثابتة التي يمتلكها ويستعملها المنتج نتيجة لمشاركته في العملية الإنتاجية أو القدم أو التلف الناتج عن حوادث عادية.</t>
  </si>
  <si>
    <t>Decrement (during accounting period) in value of fixed assets owned and used by producer as a result of participation in production operation, wear and tear resulting from ordinary accidents.</t>
  </si>
  <si>
    <t>11ـ الاهتلاكات:</t>
  </si>
  <si>
    <t>11- Depreciation:</t>
  </si>
  <si>
    <t>مجموع قيمة الإنتاج مطروحاً منها مجموع قيمة المستلزمات السلعية والخدمية (المدخلات الوسيطة).</t>
  </si>
  <si>
    <t>Total value of production less total value of intermediate goods and services (intermediate input).</t>
  </si>
  <si>
    <t>10ـ القيمة المضافة:</t>
  </si>
  <si>
    <t>جميع الخدمات التي تستخدم وتساعد على إنجاز عملية الإنتاج كمصروفات الصيانة وخدمات النقل والانتقالات العامة والشحن والتفريغ وإيجارات معدات ووسائل النقل وغيرها.</t>
  </si>
  <si>
    <t>All services used that help in accomplishing production, such as maintenance expenses, transport services, general transportation, shipping, unloading, rent of equipment and transportation means and others.</t>
  </si>
  <si>
    <t>9ـ المستلزمات الخدمية:</t>
  </si>
  <si>
    <t>جميع السلع التي تستهلك كمدخلات لعملية الإنتاج، باستثناء الأصول الثابتة كالمواد الخام ومواد التعبئة والتغليف والحزم والوقود والزيوت والقوى والكهرباء والمياه وقطع الغيار والعُدد والأدوات المستهلكة والأدوات الكتابية والمطبوعات وغيرها.</t>
  </si>
  <si>
    <t>8ـ المستلزمات السلعية:</t>
  </si>
  <si>
    <t>هي جميع الإيرادات التي تحصل عليها المنشأة وذلك لقيامها بأنشطة إقتصادية ثانوية خلاف النشاط الرئيسي شريطة أن لا تستطيع هذه المنشأة فصل مستلزمات الإنتاج للأنشطة الثانوية عن النشاط الرئيسي.</t>
  </si>
  <si>
    <t>All revenues received by the establishment for performing secondary economic activities other than the main economic activity, provided that this establishment is unable to separate requirements of production of secondary activities from the main activity.</t>
  </si>
  <si>
    <t>7ـ إيرادات الأنشطة الأخرى:</t>
  </si>
  <si>
    <t>هي قيمة ما تتحمله المنشأة من السلع والخدمات التي تقدم مجاناً أو مقابل تكلفة رمزية للعاملين لديها مثل وجبات الطعام والشراب بما فيها التي تستهلك أثناء السفر المتعلق بالعمل وخدمات الإسكان والمبيت والأزياء الموحدة وخدمات السيارات وغيرها من السلع المعمرة التي تُوفر للاستخدام الشخصي للعاملين والسلع والخدمات التي تنتج كمخرجات لعمليات إنتاج المنشأة مثل السفر المجاني على خطوط الطيران أو المنتجات الغذائية للمنشأة وكذلك المرافق الرياضية أو مرافق الترويح أو قضاء الإجازات ووسائل النقل ومرافق السيارات وحضانات لأطفال العاملين والخدمات العلاجية والصحية والتعليمية لأبناء العاملين والرسوم التي تتحملها المنشأة نيابة عن العاملين مثل رسوم الإقامة وتركيب التليفون وغيرها.</t>
  </si>
  <si>
    <t>ب ـ المزايا العينية:</t>
  </si>
  <si>
    <t>تشمل جميع المدفوعات النقدية المستحقة للعاملين نظير عملهم وذلك قبل استقطاع مساهماتهم في صناديق الضمان والتقاعد متضمنة الضرائب وما شابهها. كما تشمل جميع المدفوعات النقدية التي تدفع على فترات زمنية منتظمة (إسبوعية أو شهرية أو غيرها) بما فيها المدفوعات حسب القطعة والعلاوات الخاصة لقاء العمل الإضافي أو الليلي أو في العطل والمناسبات أو لقاء العمل بعيداً عن محل السكن أو في ظروف خطرة. كما تشمل العلاوات التي تدفع بصورة منتظمة مثل علاوات السكن أو الإنتقال وكذلك الإجور التي تدفع للعاملين لتغيبهم عن العمل لفترات قصيرة مثل الأعياد ولتوقف الإنتاج بصورة مؤقتة. كما تشمل الحوافز المدفوعة للعاملين بموجب نظام الحوافز وكذلك العمولات والإكراميات التي يتلقاها العاملون من المنشأة.</t>
  </si>
  <si>
    <t>أ ـ الأجور والرواتب والمزايا النقدية:</t>
  </si>
  <si>
    <t>6ـ تعويضات العاملين:</t>
  </si>
  <si>
    <t>هم أشخاص يعاونون الأخصائيين بصفة مباشرة أو غير مباشرة في أعمال البحوث والتصميم والتطوير والإنتاج والصيانة، ولهم مهارات يدوية وإلمام كاف بالمعلومات النظرية في مجال تخصصهم تمكنهم من أداء العمل وفهم الأسباب التي من أجلها يؤدى العمل على الوجه المهني والأغراض التي يرمي لها هذا العمل ويحملون عادة مؤهلات في مجال تخصصهم أو لهم خبرات طويلة في مجال عملهم.</t>
  </si>
  <si>
    <t>هـ ـ الفنيون:</t>
  </si>
  <si>
    <t>e- Technicians:</t>
  </si>
  <si>
    <t>هم أشخاص حاصلون على مؤهلات جامعية أو ما يعادلها في مجال تخصصهم.</t>
  </si>
  <si>
    <t>د ـ الأخصائيون:</t>
  </si>
  <si>
    <t>d- Specialists:</t>
  </si>
  <si>
    <t>Persons employed by the establishment for cash or in-kind wage, whether they were permanent or temporary (part time employees). It includes persons absent from work for temporary reasons, such as leaves of absence or sick leaves.</t>
  </si>
  <si>
    <t>ج ـ العاملون بأجر:</t>
  </si>
  <si>
    <t>هم أصحاب العمل أو ذويهم أو شركائهم الذين يعملون بالمنشأة الفردية أو شركات الأشخاص (تضامن، توصية بسيطة، توصية بالأسهم) كل الوقت أو لجزء منه على أن لا يقل عن ثلث الوقت ولا يتقاضون أجراً منتظماً نظير عملهم، وكذلك العاملين بالمنشأة من متدربين أو طالبي خبرة.</t>
  </si>
  <si>
    <t>Owners, relatives or partners who work in the individual establishment or individual companies (Joint-liability, Limited partnership or Limited joint-stock) full or part time. Provided that it is not less than one third of time and do not receive regular wage for their work, and employees of establishment of trainees or experience seekers.</t>
  </si>
  <si>
    <t>ب ـ العاملون بدون أجر:</t>
  </si>
  <si>
    <t>هم الأفراد الحائزون أو أصحاب رأس المال الذين يعملون فعلاً بالمنشأة.</t>
  </si>
  <si>
    <t>Holders or capital owners who actually work in the establishment.</t>
  </si>
  <si>
    <t>أ ـ أصحاب المنشأة العاملين بها:</t>
  </si>
  <si>
    <t>هم جميع الأفراد (مواطنون أو أجانب) الذين تربطهم بالمنشأة علاقة عمل مقابل أجر يحصلون عليه نهاية كل فترة صرف (يومي، إسبوعي، شهري) أو بدون أجر سواء كان هؤلاء الأفراد يعملون كل الوقت أو جزءاً منه ذكوراً أو إناثاً دائمين أو مؤقتين، ويشمل ذلك المتغيبون في إجازات مرضية أو إعتيادية أو دورات تدريبية أو منح دراسية.</t>
  </si>
  <si>
    <t>5ـ العمالة (المشتغلون):</t>
  </si>
  <si>
    <t>هو النشاط الذي تزاوله المنشأة والذي يحقق أكبر حصة في جملة قيمة إنتاج المنشأة أو اكبر عائد للمنشاة أو هو النشاط الذي يحدده صاحب أو مدير المنشأة.</t>
  </si>
  <si>
    <t>The activity practiced by the establishment that creates the largest share of total production value of the establishment or it is the activity specified by establishment’s owner or manager.</t>
  </si>
  <si>
    <t>4ـ النشاط الاقتصادي الرئيسي:</t>
  </si>
  <si>
    <r>
      <t>يضم المنشآت التي يملكها فرد أو مجموعة أفراد سواء كانوا مواطنين أو غير مواطنين وسواء كانوا أشخاصاً طبيعيين أو اعتباريين. وتشمل أيضاً المنشآت التي يشترك في رأسمالها أفراد مواطنون أو غير مواطنين، ويشمل الشركات المساهمة التي يملك رأسمالها مواطنون أو غير مواطنين</t>
    </r>
    <r>
      <rPr>
        <sz val="11.5"/>
        <color indexed="8"/>
        <rFont val="Arial"/>
        <family val="2"/>
      </rPr>
      <t>…</t>
    </r>
    <r>
      <rPr>
        <sz val="16"/>
        <color indexed="8"/>
        <rFont val="Arial"/>
        <family val="2"/>
      </rPr>
      <t xml:space="preserve"> الخ.</t>
    </r>
  </si>
  <si>
    <t>It includes the establishments that are owned by one individual or group of individuals, whether they were citizens or non-citizens or whether they were natural or artificial persons. These establishments include as well establishments where citizens or non-citizens participate in its capital and include joint-stock companies where citizens or non-citizens own its capital … etc.</t>
  </si>
  <si>
    <t>د ـ قطاع خاص:</t>
  </si>
  <si>
    <t>وهو القطاع الذي يضم المنشآت التي تساهم الحكومة في رأسمالها مع جهة أخرى سواء كانت هذه الجهة وطنية أو أجنبية.</t>
  </si>
  <si>
    <t>ج ـ قطاع مشترك ( مختلط ):</t>
  </si>
  <si>
    <t>وتضم المؤسسات التي تمارس نشاطاً إنتاجياً من سلع أو خدمات وتملك الحكومة رأسمالها بالكامل، وتسمح الحكومة لإدارة هذه المؤسسات أو الشركات بقدر كبير من السلطة للتصرف ليس فقط بإدارة عملية الإنتاج ولكن في إستخدام الأموال أيضاً. ويجب أن تتمكن هذه المؤسسات أو الشركات من الإحتفاظ بأرصدتها العاملة وائتمانها التجاري، وتتمكن من تمويل بعض أو كل تكوين رأس المال من مدخراتها هي نفسها أو احتياطيات الإهتلاك أو بالإقتراض.</t>
  </si>
  <si>
    <t>ب ـ قطاع عام ( مؤسسات حكومية ):</t>
  </si>
  <si>
    <t>المنشآت الحكومية التي تمارس عادة نشاطاً إدارياً أو خدمياً حكومياً (مثل الوزارات والإدارات)، وتكون هذه الإدارات منتجة غير سوقية، أي تنتج سلعاً وخدمات يتم توريدها إلى الأفراد أو المنشآت الأخرى بالمجان أو بأسعار رمزية ليست ذات دلالة اقتصادية، ويمكن أن تقوم هذه الإدارات بتوريد سلعها أو خدماتها إلى إدارات حكومية أخرى.</t>
  </si>
  <si>
    <t>أ ـ قطاع حكومي:</t>
  </si>
  <si>
    <t>ويقصد به القطاع الذي تنتمي إليه المنشأة من حيث الملكية.</t>
  </si>
  <si>
    <t>3ـ ملكية المنشأة:</t>
  </si>
  <si>
    <t>هي المنشأة التي تعود ملكيتها إلى الدولة مباشرة، سواء كانت مرتبطة بالميزانية العامة للدولة أو لها ميزانية مستقلة.</t>
  </si>
  <si>
    <t>An establishment owned directly by the state, whether it was related to state’s budget or has separate budget.</t>
  </si>
  <si>
    <t>ط ـ حكومي:</t>
  </si>
  <si>
    <t>i- Governmental:</t>
  </si>
  <si>
    <t>وهي منشأة مرخصة في الدولة تعد فرعا لمنشأة أجنبية وعادة تحمل نفس إسم الشركة الأم، وتتعهد الشركة الأم بتسديد كافة الإلتزامات المالية لفرع المنشأة داخل الدولة في حالة حدوث أية التزامات مالية للغير حسب الكيان القانوني للشركة الأم.</t>
  </si>
  <si>
    <t>ح ـ فرع لمنشأة أجنبية:</t>
  </si>
  <si>
    <t>زـ شركة مساهمة خاصة:</t>
  </si>
  <si>
    <t>هي شركة تصدر بها موافقة من الجهات العليا بالدولة، فيها نوعان من الشركاء مؤسسون ومساهمون، ويتكون رأسمالها من أسهم متساوية القيمة تطرح للإكتتاب العام وتكون قابلة للتداول فيما بعد، ولا يُسأل المساهمون عن التزامات الشركة المالية إلا بقدر قيمة الأسهم التي إكتتبوا بها. وينص القانون على أن لا يقل رأس مال الشركة عن مبلغ معين وعادة يتبع اسمها بعبارة (م.ع).</t>
  </si>
  <si>
    <t>و ـ شركة مساهمة:</t>
  </si>
  <si>
    <t>f- Joint-stock company:</t>
  </si>
  <si>
    <t>هي شركة يتطلب قيامها توفر الشروط الأساسية الآتية:</t>
  </si>
  <si>
    <t>The following conditions are required to establish such company:</t>
  </si>
  <si>
    <t>هـ ـ شركة ذات مسؤولية محدودة:</t>
  </si>
  <si>
    <t>هي شركة مسجلة بعقد رسمي. وتتكون من فريق من الشركاء المتضامنين وفريق من الشركاء الموصين، شأنها في ذلك شأن شركة التوصية البسيطة، إلا أن حصة فريق الشركاء الموصين في رأس المال تكون عبارة عن أسهم يُكتتب فيها. ولا تذكر أسماء هؤلاء المساهمين في عقد الشركة، ولا يُسأل هؤلاء المساهمون عن إلتزامات الشركة المالية إلا في حدود قيمة الأسهم التي ساهموا بها.</t>
  </si>
  <si>
    <t>Company registered with official contract, and composed of party of silent partners and another party of acting partners, same as Partnership Company, however share of silent partners in capital is underwritten shares. Names of these shareholders are not mentioned in company’s contract and they are only questioned within the limits of shares value that they shared in.</t>
  </si>
  <si>
    <t>د ـ شركة التوصية بالأسهم:</t>
  </si>
  <si>
    <t>d- Limited joint-stock companies:</t>
  </si>
  <si>
    <t>هي شركة تتكون من شخصين أو أكثر، وتسجل بعقد رسمي وتحتوي على فريقين من الشركاء: شركاء موصون وشركاء متضامنون، وقد تتكون الشركة من شريك واحد من كل فريق. والشركاء الموصون هم شركاء منصوص على أسمائهم في عقد الشركة بصفتهم هذه، وهم مسؤولون عن التزامات الشركة المالية مسؤولية مقيدة في حدود أنصبتهم في رأس المال. أما الشركاء المتضامنون فمسؤوليتهم غير محددة مثل الشركاء المتضامنون في شركات التضامن.</t>
  </si>
  <si>
    <t>Company composed of two or more persons and registered by official contract. It includes two parties of partners: silent partners and acting partners. The company could be composed of one partner of each party. Silent partners are partners stated by name in company’s contract and they are responsible limited responsibility for financial commitments of the company within the limits of their share in capital, while responsibility of acting partners is not limited as silent partners in joint-liability companies.</t>
  </si>
  <si>
    <t>ج ـ شركة التوصية البسيطة:</t>
  </si>
  <si>
    <t>هي شركة تتكون من شخصين أو أكثر وتسجل بعقد رسمي، (كل شريك فيها متضامن) أي ضامناً لغيره من الشركاء متضامناً معهم، وكل منهم مسؤول عن التزامات الشركة المالية مسؤولية مطلقة في حدود رأس المال المدفوع للشركة وكذلك أملاكه الخاصة.</t>
  </si>
  <si>
    <t>ب ـ شركة تضامن:</t>
  </si>
  <si>
    <t>هي المنشأة التي يحوزها فرد (شخص طبيعي) ولا يشاركه في حيازتها أحد.</t>
  </si>
  <si>
    <t>Establishment owned by one person (natural person), where no one has partnership in its holding.</t>
  </si>
  <si>
    <t>هو الوضع القانوني لملكية رأس مال المنشآت التي تهدف إلى الربح وتشمل المنشآت الفردية وشركات التضامن وشركات التوصية البسيطة وشركات التوصية بالأسهم والشركات ذات المسؤولية المحدودة والشركات المساهمة والشركات المساهمة الخاصة وفرع لمنشأة أجنبية و الحكومي .</t>
  </si>
  <si>
    <t>2- الكيان القانوني:</t>
  </si>
  <si>
    <t>مشروع أو جزء من مشروع، له موقع ثابت، يقوم بأداء نوع أو أكثر من الأنشطة الاقتصادية تحت إدارة واحدة ولديها أو يمكن أن يكون لديها حسابات منتظمة، وقد يكون حائز المشروع شخصاً طبيعياً أو اعتباريا.</t>
  </si>
  <si>
    <t>Project or part of project in a fixed location, performing one or more economic activity under one administration and has or could have regular accounts. Holder of project could be natural or artificial person.</t>
  </si>
  <si>
    <t>1- المنشأة:</t>
  </si>
  <si>
    <t>أهم المفاهيم والتعاريف</t>
  </si>
  <si>
    <t>Concepts and definitions</t>
  </si>
  <si>
    <t>غير قطريين</t>
  </si>
  <si>
    <r>
      <t xml:space="preserve">رمز النشاط
</t>
    </r>
    <r>
      <rPr>
        <sz val="8"/>
        <color indexed="8"/>
        <rFont val="Arial"/>
        <family val="2"/>
      </rPr>
      <t>Activity Code</t>
    </r>
  </si>
  <si>
    <r>
      <rPr>
        <b/>
        <sz val="10"/>
        <color indexed="8"/>
        <rFont val="Arial"/>
        <family val="2"/>
      </rPr>
      <t>رمز النشاط</t>
    </r>
    <r>
      <rPr>
        <b/>
        <sz val="12"/>
        <color indexed="8"/>
        <rFont val="Arial"/>
        <family val="2"/>
      </rPr>
      <t xml:space="preserve">
</t>
    </r>
    <r>
      <rPr>
        <sz val="8"/>
        <color indexed="8"/>
        <rFont val="Arial"/>
        <family val="2"/>
      </rPr>
      <t>Activity Code</t>
    </r>
  </si>
  <si>
    <r>
      <rPr>
        <b/>
        <sz val="10"/>
        <rFont val="Arial"/>
        <family val="2"/>
      </rPr>
      <t>المجموع</t>
    </r>
    <r>
      <rPr>
        <b/>
        <sz val="11"/>
        <rFont val="Arial"/>
        <family val="2"/>
      </rPr>
      <t xml:space="preserve">
</t>
    </r>
    <r>
      <rPr>
        <b/>
        <sz val="8"/>
        <rFont val="Arial"/>
        <family val="2"/>
      </rPr>
      <t>Total</t>
    </r>
  </si>
  <si>
    <r>
      <t xml:space="preserve">رمز نشاط
</t>
    </r>
    <r>
      <rPr>
        <b/>
        <sz val="8"/>
        <color indexed="8"/>
        <rFont val="Arial"/>
        <family val="2"/>
      </rPr>
      <t>Activity Code</t>
    </r>
  </si>
  <si>
    <r>
      <t xml:space="preserve">المجموع
</t>
    </r>
    <r>
      <rPr>
        <b/>
        <sz val="8"/>
        <rFont val="Arial"/>
        <family val="2"/>
      </rPr>
      <t>Total</t>
    </r>
  </si>
  <si>
    <r>
      <t xml:space="preserve">رمز نشاط
</t>
    </r>
    <r>
      <rPr>
        <b/>
        <sz val="8"/>
        <rFont val="Arial"/>
        <family val="2"/>
      </rPr>
      <t>Activity Code</t>
    </r>
  </si>
  <si>
    <t>Depreciations</t>
  </si>
  <si>
    <r>
      <rPr>
        <b/>
        <sz val="10"/>
        <color indexed="8"/>
        <rFont val="Arial"/>
        <family val="2"/>
      </rPr>
      <t>رمز نشاط</t>
    </r>
    <r>
      <rPr>
        <b/>
        <sz val="12"/>
        <color indexed="8"/>
        <rFont val="Arial"/>
        <family val="2"/>
      </rPr>
      <t xml:space="preserve">
</t>
    </r>
    <r>
      <rPr>
        <b/>
        <sz val="8"/>
        <color indexed="8"/>
        <rFont val="Arial"/>
        <family val="2"/>
      </rPr>
      <t>Activity Code</t>
    </r>
  </si>
  <si>
    <r>
      <t>رمز النشاط</t>
    </r>
    <r>
      <rPr>
        <b/>
        <sz val="12"/>
        <color indexed="8"/>
        <rFont val="Arial"/>
        <family val="2"/>
      </rPr>
      <t xml:space="preserve">
</t>
    </r>
    <r>
      <rPr>
        <sz val="8"/>
        <color indexed="8"/>
        <rFont val="Arial"/>
        <family val="2"/>
      </rPr>
      <t>Activity Code</t>
    </r>
  </si>
  <si>
    <t>Particulars</t>
  </si>
  <si>
    <t>Table No.</t>
  </si>
  <si>
    <t>رقم الجدول</t>
  </si>
  <si>
    <t>Data presentation</t>
  </si>
  <si>
    <t>تقديم</t>
  </si>
  <si>
    <t>مقدمة</t>
  </si>
  <si>
    <t>الفصل الأول (إطار المنشأت العاملة)</t>
  </si>
  <si>
    <t xml:space="preserve">عدد المنشآت و المشتغلين حسب حجم المنشأة و النشاط الإقتصادي الرئيسي </t>
  </si>
  <si>
    <t>الفصل الرابع
تقديرات "نشاط النقل والإتصالات"
(إجمالي الباب الثاني والثالث)</t>
  </si>
  <si>
    <t>Appendix : Annual questionnaire of Transport and Communications Statistics</t>
  </si>
  <si>
    <t>ملحق الاستمارة السنوية لإحصاءات النقل والإتصالات</t>
  </si>
  <si>
    <r>
      <rPr>
        <b/>
        <sz val="10"/>
        <rFont val="Arial"/>
        <family val="2"/>
      </rPr>
      <t>رمز النشاط</t>
    </r>
    <r>
      <rPr>
        <b/>
        <sz val="12"/>
        <rFont val="Arial"/>
        <family val="2"/>
      </rPr>
      <t xml:space="preserve">
</t>
    </r>
    <r>
      <rPr>
        <sz val="8"/>
        <rFont val="Arial"/>
        <family val="2"/>
      </rPr>
      <t>Activity Code</t>
    </r>
  </si>
  <si>
    <t xml:space="preserve">     And Allah grants success</t>
  </si>
  <si>
    <t xml:space="preserve">      والله ولي التوفيق،،،</t>
  </si>
  <si>
    <t>جدول رقم (29)</t>
  </si>
  <si>
    <t>CHAPTER 4
ESTIMATES OF "TRANSPORT AND COMMUNICATIONS ACTIVITY"
(Total of chapters 2 and 3)</t>
  </si>
  <si>
    <t>الفصل الثاني
المنشأت التي تستخدم أقل من 10 مشتغلين</t>
  </si>
  <si>
    <t>الفصل الثالث
المنشأت التي تستخدم 10 مشتغلين فأكثر</t>
  </si>
  <si>
    <t>CHAPTER 3
ESTABLISHMENTS EMPLOYING 10 EMPLOYEES &amp; MORE"</t>
  </si>
  <si>
    <t>CHAPTER 2
ESTABLISHMENTS EMPLOYING "LESS THAN 10 EMPLOYEES"</t>
  </si>
  <si>
    <t>CHAPTER 1 : OPERATING ESTABLISHMENTS FRAME</t>
  </si>
  <si>
    <t>تقديرات المنشآت (أقل من 10 مشتغلين).</t>
  </si>
  <si>
    <t>Establishments estimates (less than 10 employees).</t>
  </si>
  <si>
    <t>Comprehensive counting estimates (10 employees and more).</t>
  </si>
  <si>
    <t>Concepts and Definitions</t>
  </si>
  <si>
    <t>1- The Establishment:</t>
  </si>
  <si>
    <t>2- Legal Entity:</t>
  </si>
  <si>
    <t>b- Joint-liability Company:</t>
  </si>
  <si>
    <t>c- Limited Partnership Company:</t>
  </si>
  <si>
    <t>e- Limited Liability Company:</t>
  </si>
  <si>
    <t>g- Special joint-stock Company:</t>
  </si>
  <si>
    <t>h- Foreign Establishment Branch:</t>
  </si>
  <si>
    <t>3- Ownership of Establishment:</t>
  </si>
  <si>
    <t>a- Government Sector:</t>
  </si>
  <si>
    <t>b- Public Sector (Government Establishments):</t>
  </si>
  <si>
    <t>c- Joint Sector (Mixed):</t>
  </si>
  <si>
    <t>d- Private Sector:</t>
  </si>
  <si>
    <t>4- Main Economic Activity:</t>
  </si>
  <si>
    <t>5- Employment (Employees):</t>
  </si>
  <si>
    <t>a- Owners Working in the Establishment:</t>
  </si>
  <si>
    <t>b- Unpaid Employees:</t>
  </si>
  <si>
    <t>c- Paid Employees:</t>
  </si>
  <si>
    <t>a) Wages, Salaries and Cash Benefits:</t>
  </si>
  <si>
    <t>6- Compensations of Employees:</t>
  </si>
  <si>
    <t>b)    In-kind Benefits:</t>
  </si>
  <si>
    <t>7- Revenues of Other Activities:</t>
  </si>
  <si>
    <t>8- Intermediate Goods:</t>
  </si>
  <si>
    <t>9- Intermediate Services:</t>
  </si>
  <si>
    <t>10- Value Added:</t>
  </si>
  <si>
    <t>12- Taxes on Production and Import (Indirect Taxes):</t>
  </si>
  <si>
    <t>14- Operating Surplus:</t>
  </si>
  <si>
    <t>15- Fixed Assets:</t>
  </si>
  <si>
    <t>18- Profit of Shares:</t>
  </si>
  <si>
    <r>
      <t xml:space="preserve">الفصل الأول
(إطار المنشأت العاملة)
</t>
    </r>
    <r>
      <rPr>
        <b/>
        <sz val="18"/>
        <rFont val="Arial"/>
        <family val="2"/>
      </rPr>
      <t>CHAPTER 1 
OPERATING ESTABLISHMENTS FRAME</t>
    </r>
  </si>
  <si>
    <r>
      <t xml:space="preserve">الفصل الثاني
المنشأت التي تستخدم أقل من 10 مشتغلين
</t>
    </r>
    <r>
      <rPr>
        <b/>
        <sz val="18"/>
        <rFont val="Arial"/>
        <family val="2"/>
      </rPr>
      <t xml:space="preserve">CHAPTER 2
ESTABLISHMENTS EMPLOYING 
"LESS THAN 10 EMPLOYEES" </t>
    </r>
  </si>
  <si>
    <r>
      <t xml:space="preserve">قطريون
</t>
    </r>
    <r>
      <rPr>
        <b/>
        <sz val="8"/>
        <rFont val="Arial"/>
        <family val="2"/>
      </rPr>
      <t>Qataris</t>
    </r>
  </si>
  <si>
    <t>Qataris</t>
  </si>
  <si>
    <t>Compensations Of Employees</t>
  </si>
  <si>
    <r>
      <t xml:space="preserve">الفصل الثالث
المنشأت التي تستخدم 10 مشتغلين فأكثر
</t>
    </r>
    <r>
      <rPr>
        <b/>
        <sz val="18"/>
        <rFont val="Arial"/>
        <family val="2"/>
      </rPr>
      <t xml:space="preserve">CHAPTER 3
ESTABLISHMENTS EMPLOYING
"10 EMPLOYEES &amp; MORE                        </t>
    </r>
  </si>
  <si>
    <t>قطريون
Qataris</t>
  </si>
  <si>
    <r>
      <rPr>
        <b/>
        <sz val="18"/>
        <rFont val="Arial"/>
        <family val="2"/>
      </rPr>
      <t>الفصل الرابع 
تقديرات نشاط النقل والإتصالات
(إجمالي الفصل الثاني والثالث)
CHAPTER 4</t>
    </r>
    <r>
      <rPr>
        <b/>
        <sz val="16"/>
        <rFont val="Arial"/>
        <family val="2"/>
      </rPr>
      <t xml:space="preserve">
ESTIMATES OF TRANSPORT
AND COMMUNICATIONS ACTIVITY 
(TOTAL OF CHAPTERS 2 AND 3)
</t>
    </r>
  </si>
  <si>
    <t>أصحاب عمل يعملون بالمنشأة بأجر</t>
  </si>
  <si>
    <t>أصحاب عمل يعملون بالمنشأة بدون اجر</t>
  </si>
  <si>
    <t>إداريون</t>
  </si>
  <si>
    <t>أخصائيون وفنيون مهندسون وفنيون ومحاسبون و موظفو مشتريات ومبيعات</t>
  </si>
  <si>
    <t>كتبـــة</t>
  </si>
  <si>
    <t>Rents of non- residential buildings</t>
  </si>
  <si>
    <t>النقل البري و النقل عبر الأنابيب</t>
  </si>
  <si>
    <t>النقل المائي</t>
  </si>
  <si>
    <t>التخزين وأنشطة الدعم للنقل</t>
  </si>
  <si>
    <t>أنشطة البريد ونقل الطرود بواسطة مندوبين</t>
  </si>
  <si>
    <t>الاتصالات</t>
  </si>
  <si>
    <t>Land transport and transport via pipelines</t>
  </si>
  <si>
    <t>Water transport</t>
  </si>
  <si>
    <t>Air transport</t>
  </si>
  <si>
    <t>Postal and courier activities</t>
  </si>
  <si>
    <t>Telecommunications</t>
  </si>
  <si>
    <t>Warehousing and support activities for transportation</t>
  </si>
  <si>
    <t>Other passenger land transport</t>
  </si>
  <si>
    <t>Freight transport by road</t>
  </si>
  <si>
    <t>passenger air transport</t>
  </si>
  <si>
    <t>Warehousing and storage</t>
  </si>
  <si>
    <t>Cargo handling</t>
  </si>
  <si>
    <t>أنواع النقل البري الأخرى للركاب</t>
  </si>
  <si>
    <t>Urban and suburban passenger land transport (with time schedule)</t>
  </si>
  <si>
    <t>النقل البري للركاب في المدن والضواحي ( بمواعيد).</t>
  </si>
  <si>
    <t>Other passenger land transport (without time schedule)</t>
  </si>
  <si>
    <t>النقل البري للركاب غير المحدد بمواعيد</t>
  </si>
  <si>
    <t>Water transport, marine and coastal passenger includes(Passenger transport,and Freight)</t>
  </si>
  <si>
    <t>النقل المائي البحري والساحلي ويشمل (نقل الركاب والبضائع)</t>
  </si>
  <si>
    <t>النقل الجوي للركاب</t>
  </si>
  <si>
    <t>التخزين</t>
  </si>
  <si>
    <t>Service activities incidental to land transportation</t>
  </si>
  <si>
    <t>أنشطة الخدمات المتصلة بالنقل البري</t>
  </si>
  <si>
    <t>Other transportation support activities</t>
  </si>
  <si>
    <t>أنشطة دعم النقل الأخرى</t>
  </si>
  <si>
    <t>النقل البري للركاب في المدن والضواحي ( بمواعيد)</t>
  </si>
  <si>
    <t xml:space="preserve">النقل المائي </t>
  </si>
  <si>
    <t>1- The Scope:</t>
  </si>
  <si>
    <t>49 - Land transport and transport via pipelines activities</t>
  </si>
  <si>
    <t>50 - Water transport activities</t>
  </si>
  <si>
    <t>TRANSPORT &amp; COMMUNICATION STATISTICSs (LESS THAN 10 EMPLOYEES)</t>
  </si>
  <si>
    <t>Other Service expenses</t>
  </si>
  <si>
    <t>تقديرات القيمة المضافة حسب النشاط الاقتصادي الرئيسي ( الحد الثاني )</t>
  </si>
  <si>
    <t>أهم المؤشرات الإقتصادية حسب النشاط الإقتصادي الرئيسي( الحد الثاني )</t>
  </si>
  <si>
    <t>ESTIMATES OF VALUE ADDED BY MAIN ECONOMIC ACTIVITY (two digits)</t>
  </si>
  <si>
    <t>MAIN ECONOMIC INDICATORS BY MAIN ECONOMIC ACTIVITY (two digits)</t>
  </si>
  <si>
    <t>ESTIMATES OF VALUE ADDED BY MAIN ECONOMIC ACTIVITY (four digits)</t>
  </si>
  <si>
    <t>MAIN ECONOMIC INDICATORS BY MAIN ECONOMIC ACTIVITY (four digits)</t>
  </si>
  <si>
    <t>تقديرات القيمة المضافة حسب النشاط الاقتصادي الرئيسي ( الحد الرابع )</t>
  </si>
  <si>
    <t>أهم المؤشرات الإقتصادية حسب النشاط الإقتصادي الرئيسي( الحد الرابع )</t>
  </si>
  <si>
    <t>أهم المؤشرات الإقتصادية حسب النشاط الإقتصادي الرئيسي( الحد الثاني)</t>
  </si>
  <si>
    <t>تقديرات القيمة المضافة حسب النشاط الاقتصادي الرئيسي( الحد الرابع )</t>
  </si>
  <si>
    <t>تقديرات القيمة المضافة حسب النشاط الاقتصادي الرئيسي( الحد الثاني )</t>
  </si>
  <si>
    <t>أنشطة الخدمات المتصلة بالنقل المائي</t>
  </si>
  <si>
    <t>Service activities incidental to  water transportation</t>
  </si>
  <si>
    <t>جدول المحتويات</t>
  </si>
  <si>
    <t>Table of Contents</t>
  </si>
  <si>
    <t>علماً بأن هذه الإحصاءات تتضمن بيانات عن منشآت القطاع الحكومي والمختلط والخاص، ولا تشمل النشاط غير المنظم .</t>
  </si>
  <si>
    <t>It should be noted that these statistics include data of public, mixed and private sector establishments it , doesn't include informal sector .</t>
  </si>
  <si>
    <t>3-Reference Period:</t>
  </si>
  <si>
    <t>تقديرات نشاط النقل والاتصالات (تشمل إجمالي الباب الثاني والثالث).</t>
  </si>
  <si>
    <t>Estimates of Transport and communications (total of chapters 2 and 3).</t>
  </si>
  <si>
    <t>تم عرض البيانات في أربعة فصول على الوجه التالي:-</t>
  </si>
  <si>
    <t>Passenger air transport</t>
  </si>
  <si>
    <t>NUMBER OF  EMPLOYEES BY SEX, NATIONALITY &amp; MAIN ECONOMIC ACTIVITY</t>
  </si>
  <si>
    <t>NUMBER OF EMPLOYEES &amp; ESTIMATES OF  COMPENSATIONS OF EMPLOYEES BY NATIONALITY &amp; MAIN ECONOMIC ACTIVITY</t>
  </si>
  <si>
    <t>NUMBER OF EMPLOYEES &amp; ESTIMATES OF  COMPENSATIONS OF EMPLOYEES BY SEX &amp; OCCUPATION</t>
  </si>
  <si>
    <t>NUMBER OF EMPLOYEES &amp; ESTIMATES OF COMPENSATIONS OF EMPLOYEES BY NATIONALITY &amp; MAIN ECONOMIC ACTIVITY</t>
  </si>
  <si>
    <t>NUMBER OF EMPLOYEES &amp; ESTIMATES OF COMPENSATION OF EMPLOYEES BY SEX &amp; OCCUPATION</t>
  </si>
  <si>
    <t>NUMBER OF EMPLOYEES &amp; ESTIMATES OF COMPENSATIONS OF EMPLOYEES BY SEX &amp; OCCUPATION</t>
  </si>
  <si>
    <t>NUMBER OF EMPLOYEES &amp; ESTIMATES OF  COMPENSATION OF EMPLOYEES BY SEX &amp; OCCUPATION</t>
  </si>
  <si>
    <t xml:space="preserve">This bulletin covers the activities of transport and communications of the National Classification of Economic Activities, derived from the fourth revision of the International Standard Industrial Classification of all Economic Activities (ISIC), which was adopted by the United Nations Statistical Division (UNSD).
As of this issue of the bulletin, a shift to the 4th. revision of the classification has been achieved. National groups of classification are as follows :
                                                                                                                                                                                          </t>
  </si>
  <si>
    <t>49 - انشطة النقل البري والنقل عبر الأنابيب</t>
  </si>
  <si>
    <t>50 - أنشطة النقل المائي</t>
  </si>
  <si>
    <t xml:space="preserve">52 - التخزين وأنشطة الدعم للنقل     </t>
  </si>
  <si>
    <t xml:space="preserve">53 - أنشطة البريد ونقل الطرود </t>
  </si>
  <si>
    <t>61 - أنشطة الاتصالات</t>
  </si>
  <si>
    <t xml:space="preserve">52-Warehousing and support activities for transportation activities  </t>
  </si>
  <si>
    <t>53- Postal and courier activities</t>
  </si>
  <si>
    <t xml:space="preserve">61- Telecommunications activities  </t>
  </si>
  <si>
    <t xml:space="preserve">تغطي هذه النشرة السنوية أنشطة النقل والاتصالات  من التصنيف الوطني للأنشطة الاقتصادية المنبثق عن التنقيح الرابع للتصنيف الصناعي الدولي الموحد لجميع الانشطة الاقتصادية الصادر من شعبة الاحصاء التابعة للأمم المتحدة حيث جرى الانتقال إلى هذا التنقيح اعتبارا من هذا العدد للنشرة مفصلة على مستوى مجموعات تصنيف وطنية وذلك على النحو التالي : 
</t>
  </si>
  <si>
    <t xml:space="preserve"> -</t>
  </si>
  <si>
    <r>
      <t>Field and office</t>
    </r>
    <r>
      <rPr>
        <sz val="10"/>
        <rFont val="Arial"/>
        <family val="2"/>
      </rPr>
      <t xml:space="preserve"> reviewing</t>
    </r>
    <r>
      <rPr>
        <sz val="10"/>
        <color indexed="8"/>
        <rFont val="Arial"/>
        <family val="2"/>
      </rPr>
      <t xml:space="preserve"> of the frame was made to check the number of employees and the remaining frame data of the economic activity.</t>
    </r>
  </si>
  <si>
    <t>Data of establishments employing ten employees and more were collected through comprehensive counting, while establishments employing less than ten employees were studied through a sample.</t>
  </si>
  <si>
    <t>تم إعداد إطار متكامل بالمنشآت العاملة في الأنشطة الاقتصادية المختلفة مستنداً على بيانات تعداد منشآت عام 2015 م.</t>
  </si>
  <si>
    <t>تم التدقيق الميداني والمكتبي للإطار للتأكد من عدد العاملين وباقي بيانات الإطار للنشاط الاقتصادي.</t>
  </si>
  <si>
    <t>تم جمع بيانات المنشآت التي يعمل بها عشرة مشتغلين فأكثر بالحصر الشامل، أما المنشآت التي يعمل بها أقل من عشرة مشتغلين فقد تمت دراستها بالعينة.</t>
  </si>
  <si>
    <r>
      <t>أ</t>
    </r>
    <r>
      <rPr>
        <b/>
        <sz val="14"/>
        <color indexed="8"/>
        <rFont val="Arial"/>
        <family val="2"/>
      </rPr>
      <t>سلوب عرض البيانات:</t>
    </r>
  </si>
  <si>
    <t>Important note:
         Inequality of totals in some tables هis due to approximation.</t>
  </si>
  <si>
    <t xml:space="preserve">Data Presentation </t>
  </si>
  <si>
    <t>*</t>
  </si>
  <si>
    <t>تتكون من شريكين أو أكثر بعقد رسمي، ولا يزيد عدد الشركاء فيها عن عدد تنص عليه قوانين الدولة المعنية، يذكرون بالاسم في عقد الشركة.</t>
  </si>
  <si>
    <t>لا يقل رأس مال الشركة عن مبلغ تحدده قوانين الدولة المعنية.</t>
  </si>
  <si>
    <t>كل شريك من الشركاء مسؤول عن الالتزامات المالية للشركة بقدر حصته في رأس المال فقط.</t>
  </si>
  <si>
    <t>محظور على الشركة الإشتغال في أعمال التأمين أو أعمال البنوك أو الإدخار أو تلقي الودائع أو إستثمار الأموال لحساب الغير بوجه عام.</t>
  </si>
  <si>
    <t>تؤسس الشركة لمدة محددة ويُنص بالمدة في عقد تأسيس الشركة.</t>
  </si>
  <si>
    <t>لابد أن يكون اسم الشركة التجاري متبوعاً بعبارة ذات مسؤولية محدودة ( ذ.م.م) أي أنه يمكن معرفة هذا النوع من الشركات من واقع عنوانها أو إسمها التجاري.</t>
  </si>
  <si>
    <t>Composed of two or more partners by official contract and number of partners should not exceed the number stated in the laws of the concerned country and mentioned namely in the company’s contract.</t>
  </si>
  <si>
    <t>Company’s capital should not be less than a specific amount determined by the laws of the concerned country</t>
  </si>
  <si>
    <t>Each partner is responsible for company’s obligations within the amount of his share in capital only.</t>
  </si>
  <si>
    <t>The company is prohibited in general from practicing activities of insurance, banking, saving, receiving deposits or investing funds for others.</t>
  </si>
  <si>
    <t>The company is established for a specific period that should be stated in the company’s articles of incorporation.</t>
  </si>
  <si>
    <t>The company’s commercial name should be followed by the expression “with limited liability (W.L.L.)”, i.e. such companies could be identified by the address or commercial name.</t>
  </si>
  <si>
    <r>
      <t xml:space="preserve">A company approved by the state's supreme authorities. It </t>
    </r>
    <r>
      <rPr>
        <sz val="10"/>
        <color indexed="8"/>
        <rFont val="Arial"/>
        <family val="2"/>
      </rPr>
      <t>has two types of partners, founder and shareholder, and its capital is composed of shares equal in value that are placed for underwriting and could be circulated later. The partners are not questioned for company’s financial obligation other than the value of shares they subscribed to. The law should state that company’s capital should not be less than certain amount and its name usually followed by (J.C)</t>
    </r>
  </si>
  <si>
    <t>هي شركة يتكون رأسمالها من أسهم متساوية القيمة غير مطروحة للإكتتاب العام وغير قابلة للتداول ويطرح الإكتتاب فيها لعدد محدود من الأشخاص عادة المؤسسون، ولا تتعدى مسؤولية المساهم حدود حصته من الأسهم في رأسمال الشركة.</t>
  </si>
  <si>
    <r>
      <t>Its capital is composed of equal value shares which are non-negotiable or not offered for subscription.</t>
    </r>
    <r>
      <rPr>
        <sz val="10"/>
        <color indexed="8"/>
        <rFont val="Arial"/>
        <family val="2"/>
      </rPr>
      <t xml:space="preserve"> Underwriting is for limited number of persons, usually founders, and responsibility of shareholder does not exceed the limit of his shares in company’s capital.</t>
    </r>
  </si>
  <si>
    <t>An establishment authorized by the state, which is considered as a branch of foreign establishment and usually bears the name of Mother Company. The mother company undertakes to pay all financial obligations of the branch in the state in case of occurrence of any financial obligations in accordance with legal entity of Mother Company.</t>
  </si>
  <si>
    <r>
      <t xml:space="preserve">The sector that includes establishments that the government contributes in its capital with another entity, whether this entity is </t>
    </r>
    <r>
      <rPr>
        <sz val="10"/>
        <rFont val="Arial"/>
        <family val="2"/>
      </rPr>
      <t>national or foreign.</t>
    </r>
  </si>
  <si>
    <t>هم الأفراد العاملون بالمنشأة نظير أجر نقدي أو عيني سواء كانوا دائمين أو مؤقتين (مُستخدمين جزءاً من الدوام ). ويدخل في عداد المشتغلين، المتغيبون عن العمل لأسباب مؤقتة مثل الإجازات العادية والمرضية.</t>
  </si>
  <si>
    <r>
      <t>Market value of stoc</t>
    </r>
    <r>
      <rPr>
        <sz val="10"/>
        <rFont val="Arial"/>
        <family val="2"/>
      </rPr>
      <t xml:space="preserve">k of final and incomplete </t>
    </r>
    <r>
      <rPr>
        <sz val="10"/>
        <color indexed="8"/>
        <rFont val="Arial"/>
        <family val="2"/>
      </rPr>
      <t>goods in a certain time. It includes as well products that are produced by the establishment, that still preserve them without alteration, sell them, supply them to other establishments or use them in other way. In addition, it includes products possessed by the establishment in order to be used as intermediate consumption or re-sell them without further alteration.</t>
    </r>
  </si>
  <si>
    <t>It represents the amount spent during the year on fixed assets of machinery, equipment, buildings, land, means of transport, furniture and other similar tangible assets in order to be used in production of goods and services.</t>
  </si>
  <si>
    <r>
      <t xml:space="preserve">It is the durable produced assets that are used repeatedly or continuously in process of production for </t>
    </r>
    <r>
      <rPr>
        <sz val="10"/>
        <rFont val="Arial"/>
        <family val="2"/>
      </rPr>
      <t>a minimum period of 1 year</t>
    </r>
    <r>
      <rPr>
        <sz val="10"/>
        <color indexed="8"/>
        <rFont val="Arial"/>
        <family val="2"/>
      </rPr>
      <t>. It includes land, mines reserve, forests and other similar tangible assets that could not be reproduced. It also includes facilities, machinery, equipment and agricultural and animal assets that could be used repeatedly or continuously, i.e. productive fruit trees and reproduction, fattening, milking and towing animals. It includes as well intangible assets such as computer programs and original artwork that are used in production.</t>
    </r>
  </si>
  <si>
    <r>
      <t xml:space="preserve">It is equal to total product on the basis of product value </t>
    </r>
    <r>
      <rPr>
        <sz val="10"/>
        <rFont val="Arial"/>
        <family val="2"/>
      </rPr>
      <t xml:space="preserve">deducitng </t>
    </r>
    <r>
      <rPr>
        <sz val="10"/>
        <color indexed="8"/>
        <rFont val="Arial"/>
        <family val="2"/>
      </rPr>
      <t>intermediate consumption (Intermediate goods and services) on the basis of purchaser cost, compensation of employees, fixed capital depreciation and net indirect taxes (indirect taxes less production subsidies).</t>
    </r>
  </si>
  <si>
    <t>عدد المشتغلين حسب الجنسية و الجنس و النشاط الإقتصادي الرئيسي</t>
  </si>
  <si>
    <t>عدد المشتغلين و تقديرات تعويضات العاملين حسب الجنسية و النشاط الإقتصادي الرئيسي</t>
  </si>
  <si>
    <t>جدول رقم (16) القيمة ألف ريال قطري</t>
  </si>
  <si>
    <t xml:space="preserve">عدد المشتغلين حسب الجنسية و الجنس و النشاط الإقتصادي الرئيسي </t>
  </si>
  <si>
    <r>
      <rPr>
        <b/>
        <sz val="12"/>
        <color indexed="8"/>
        <rFont val="Bader"/>
        <charset val="178"/>
      </rPr>
      <t>دولـــــــــــة قــطــــــــــر
جهاز التخطيط والإحصاء</t>
    </r>
    <r>
      <rPr>
        <b/>
        <sz val="16"/>
        <color indexed="8"/>
        <rFont val="Arial"/>
        <family val="2"/>
      </rPr>
      <t xml:space="preserve">
</t>
    </r>
    <r>
      <rPr>
        <b/>
        <sz val="12"/>
        <color indexed="8"/>
        <rFont val="Times New Roman"/>
        <family val="1"/>
      </rPr>
      <t xml:space="preserve">إدارة الإحصاءات </t>
    </r>
  </si>
  <si>
    <r>
      <rPr>
        <b/>
        <sz val="11"/>
        <color indexed="8"/>
        <rFont val="Arial Black"/>
        <family val="2"/>
      </rPr>
      <t xml:space="preserve">State of Qatar
</t>
    </r>
    <r>
      <rPr>
        <b/>
        <sz val="10"/>
        <color indexed="8"/>
        <rFont val="Arial Black"/>
        <family val="2"/>
      </rPr>
      <t xml:space="preserve"> Planning and Statistics Authority</t>
    </r>
    <r>
      <rPr>
        <b/>
        <sz val="14"/>
        <color indexed="8"/>
        <rFont val="Arial"/>
        <family val="2"/>
      </rPr>
      <t xml:space="preserve">
</t>
    </r>
    <r>
      <rPr>
        <b/>
        <sz val="10"/>
        <color indexed="8"/>
        <rFont val="Mangal"/>
        <family val="1"/>
      </rPr>
      <t xml:space="preserve"> Statistics Department</t>
    </r>
    <r>
      <rPr>
        <b/>
        <sz val="14"/>
        <color indexed="8"/>
        <rFont val="Arial"/>
        <family val="2"/>
      </rPr>
      <t xml:space="preserve"> 
</t>
    </r>
  </si>
  <si>
    <t xml:space="preserve">يسر جهاز التخطيط  والإحصاء أن يقدم هذا العدد من النشرة السنوية ضمن سلسلة نشراته التخصصية المختلفة، وذلك في إطار خطة الجهاز الطموحة والمتوازنة في توفير وتطوير الإحصاءات الإقتصادية.
</t>
  </si>
  <si>
    <r>
      <t>The Planning and Statistics Authority is pleased to present this</t>
    </r>
    <r>
      <rPr>
        <b/>
        <sz val="12"/>
        <color indexed="10"/>
        <rFont val="Arial"/>
        <family val="2"/>
      </rPr>
      <t xml:space="preserve"> </t>
    </r>
    <r>
      <rPr>
        <b/>
        <sz val="12"/>
        <color indexed="8"/>
        <rFont val="Arial"/>
        <family val="2"/>
      </rPr>
      <t>annual bulletin of its series of bulletins within the framework of its ambitious and balanced plan in providing and developing economic statistics.</t>
    </r>
  </si>
  <si>
    <t>كما يسر الجهاز أن يتقدم بالشكر الجزيل لمسئولي المنشآت من مؤسسات وشركات لتعاونهم ومساهمتهم في إصدار هذه النشرة.</t>
  </si>
  <si>
    <r>
      <t>The Authority has the pleasure</t>
    </r>
    <r>
      <rPr>
        <b/>
        <sz val="12"/>
        <rFont val="Arial"/>
        <family val="2"/>
      </rPr>
      <t xml:space="preserve"> to express its gratitude to heads of </t>
    </r>
    <r>
      <rPr>
        <b/>
        <sz val="12"/>
        <color indexed="8"/>
        <rFont val="Arial"/>
        <family val="2"/>
      </rPr>
      <t>corporations and companies for their cooperation and contribution in accomplishing this bulletin.</t>
    </r>
    <r>
      <rPr>
        <b/>
        <sz val="12"/>
        <color indexed="9"/>
        <rFont val="Arial"/>
        <family val="2"/>
      </rPr>
      <t>XXX</t>
    </r>
  </si>
  <si>
    <t>ويرحب  الجهاز بأية ملاحظات وإقتراحات من شأنها تحسين مضمون هذه النشرة.</t>
  </si>
  <si>
    <t>The Authority welcomes any remarks and suggestions that could improve contents of this bulletin.</t>
  </si>
  <si>
    <r>
      <rPr>
        <b/>
        <sz val="14"/>
        <rFont val="Sultan bold"/>
        <charset val="178"/>
      </rPr>
      <t>د. صالح بن محمد النابت</t>
    </r>
    <r>
      <rPr>
        <b/>
        <sz val="16"/>
        <rFont val="Sultan bold"/>
        <charset val="178"/>
      </rPr>
      <t xml:space="preserve">
</t>
    </r>
    <r>
      <rPr>
        <b/>
        <sz val="12"/>
        <rFont val="Times New Roman"/>
        <family val="1"/>
      </rPr>
      <t>رئيس جهاز التخطيط والإحصاء</t>
    </r>
  </si>
  <si>
    <t>أسلوب عرض البيانات</t>
  </si>
  <si>
    <t xml:space="preserve">51- Air transport activities  </t>
  </si>
  <si>
    <t>51 - انشطة النقل الجوي</t>
  </si>
  <si>
    <t>تقديرات الحصر الشامل (10 مشتغلين فأكثر).</t>
  </si>
  <si>
    <t>a- Individual Establishment:</t>
  </si>
  <si>
    <t>أ ـ المنشأة الفردية:</t>
  </si>
  <si>
    <t>Table No. (1)</t>
  </si>
  <si>
    <t>Table No. (2)</t>
  </si>
  <si>
    <t>Table No. (3)</t>
  </si>
  <si>
    <t>جدول رقم (3)</t>
  </si>
  <si>
    <t>Table No. (5) Value QR.000</t>
  </si>
  <si>
    <t>Table No. (6) Value QR.000</t>
  </si>
  <si>
    <t>Table No. (7) Value QR.000</t>
  </si>
  <si>
    <t>Table No. (8) Value QR.000</t>
  </si>
  <si>
    <t>جدول رقم (8) القيمة ألف ريال قطري</t>
  </si>
  <si>
    <t>Table No. (9) Value QR.000</t>
  </si>
  <si>
    <t>جدول رقم (9) القيمة ألف ريال قطري</t>
  </si>
  <si>
    <t>Table No. (10)</t>
  </si>
  <si>
    <t>Table No. (11)</t>
  </si>
  <si>
    <t>Table No. (12)</t>
  </si>
  <si>
    <t>جدول رقم (12)</t>
  </si>
  <si>
    <t>جدول رقم (17) القيمة ألف ريال قطري</t>
  </si>
  <si>
    <t>Table No. (17) Value QR.000</t>
  </si>
  <si>
    <t>Table No. (18) Value QR.000</t>
  </si>
  <si>
    <t>جدول رقم (18) القيمة ألف ريال قطري</t>
  </si>
  <si>
    <t>Table No. (19)</t>
  </si>
  <si>
    <t>Table No. (20)</t>
  </si>
  <si>
    <t>جدول رقم (21)</t>
  </si>
  <si>
    <t>Table No. (21)</t>
  </si>
  <si>
    <t>Table No. (13) Value QR.000</t>
  </si>
  <si>
    <t>عدد المشتغلين</t>
  </si>
  <si>
    <t>قطع غيار وعدد وادوات مسنهلكة</t>
  </si>
  <si>
    <t>نقل وانتقالات عمه تشمل مصاريف نقل مهمات رسمية</t>
  </si>
  <si>
    <t xml:space="preserve">انتاجية المشتغل ريال قطري </t>
  </si>
  <si>
    <t>Table No. (22) Value QR.000</t>
  </si>
  <si>
    <t>Table No. (23) Value QR.000</t>
  </si>
  <si>
    <t>Table No. (24) Value QR.000</t>
  </si>
  <si>
    <t>جدول رقم (26) القيمة ألف ريال قطري</t>
  </si>
  <si>
    <t>Table No. (26) Value QR.000</t>
  </si>
  <si>
    <t>جدول رقم (27) القيمة ألف ريال قطري</t>
  </si>
  <si>
    <t>Table No. (27) Value QR.000</t>
  </si>
  <si>
    <t>Table No. (28)</t>
  </si>
  <si>
    <t>Table No. (29)</t>
  </si>
  <si>
    <r>
      <t xml:space="preserve">Dr.Saleh Bin Mohammed Al-Nabit
</t>
    </r>
    <r>
      <rPr>
        <b/>
        <sz val="10"/>
        <rFont val="Arial"/>
        <family val="2"/>
      </rPr>
      <t>President , Planning &amp; Statistics Authority</t>
    </r>
  </si>
  <si>
    <r>
      <rPr>
        <sz val="11"/>
        <rFont val="Arial Black"/>
        <family val="2"/>
      </rPr>
      <t xml:space="preserve">Dr.Saleh Bin Mohammed Al-Nabit
</t>
    </r>
    <r>
      <rPr>
        <b/>
        <sz val="10"/>
        <rFont val="Arial"/>
        <family val="2"/>
      </rPr>
      <t>President ,Planning &amp; Statistics Authority</t>
    </r>
  </si>
  <si>
    <t xml:space="preserve">  البيــــــــــان </t>
  </si>
  <si>
    <t>2-  Questionnaires Used:</t>
  </si>
  <si>
    <t>A comprehensive frame was prepared for operating in various economic activity based on data of 2017census  establishments based on data of the 2015 ’ census.</t>
  </si>
  <si>
    <t>ملاحظة هامة:
         إن عدم تساوي الاجمالي في فصول بعض الجداول يعود للتقريب .</t>
  </si>
  <si>
    <t>It is the legal status of capital ownership of establishments aiming profit; it includes individual, joint-liability companies, partnership companies, limited liability companies and joint-stock companies or a branch of a foreigl establishment or governmental.</t>
  </si>
  <si>
    <t>Company composed of two or more persons and registered by official contract (each partner is joint), i.e. guarantor to other partners jointly. Each of them is has absolute responsibility for company’s financial commitments within the limits of paid capital, as well as his personal properties.</t>
  </si>
  <si>
    <t xml:space="preserve"> A it  refers the sector that the establishment belongs to regarding ownership.</t>
  </si>
  <si>
    <t>Government establishments that usually practice governmental managerial or service activity (i.e. ministries and departments). These departments are non-market producers, i.e. produce goods and services that are supplied to individuals or other establishments for free or with nominal prices  without economic feasibility. These departments could supply its goods and services to other government departments.</t>
  </si>
  <si>
    <r>
      <t>It includes establishments that practice productive activity of goods and services, where the government owns its total capital. The government gives these establishments or companies considerable authorty</t>
    </r>
    <r>
      <rPr>
        <sz val="10"/>
        <rFont val="Arial"/>
        <family val="2"/>
      </rPr>
      <t>, not only in managing production, but in utilization of  fun</t>
    </r>
    <r>
      <rPr>
        <sz val="10"/>
        <color indexed="8"/>
        <rFont val="Arial"/>
        <family val="2"/>
      </rPr>
      <t>ds also. These establishments or companies must be able to preserve its operating balances and commercial credit, and able to finance some or all capital formation from its savings, depreciation reserves or lending.</t>
    </r>
  </si>
  <si>
    <t>All individuals (citizens or non-citizens) who are related with work relation to the establishment in exchange for wage that they receive at the end of payment period (daily, weekly or monthly) or without wage. Those persons could be full time or part time employees, males or females permanent or temporary employees. This includes absent persons due to  sick leave, leave of absence, training courses , or scholarships.</t>
  </si>
  <si>
    <t>Persons with university degrees or equivalent in their field of specialization.</t>
  </si>
  <si>
    <t>Persons who directly or indirectly assist the specialists in research, design, production and maintenance. They have craftsmanship and sufficient knowledge in theoretical information in their field of specialization that enable them to perform their job, comprehend the reasons why the job is done vocationally and purposes that work aims to. They usually posses qualifications in their field of specialization or have long experience in their field of work.</t>
  </si>
  <si>
    <t>Amount born by the establishment of goods and services that are presented free of charge or for nominal cost to its employees, i.e. meals including the ones consumed during business trips, housing services, lodging, uniforms, car services. It also includes other durable goods that are provided to employees for personal use and goods and services that are output of establishment’s production, i.e. free travel on board airlines, food products of the establishment, sports facilities, recreation facilities, vacations, transport means, car facilities, kindergartens for employees’ children, medical health and educational services for employees’ children, fees born by establishment, on behalf of employees, i.e. residence fees, telephone installation, and etcs.</t>
  </si>
  <si>
    <t>All goods that are used as inputs of production, excluding fixed assets, such as raw materials, packing and wrapping materials, fuel, oils, energy and electricity, water, spare parts, tools, equipment, stationary, publications and others.</t>
  </si>
  <si>
    <t>Compulsory cash or in-kind amounts paid by the establishment to the government. Taxes imposed on producers (for goods and services) regarding production, selling, purchasing or use of goods and services that are usually born on production costs and also includes customs fees.</t>
  </si>
  <si>
    <t xml:space="preserve">Current payments at no cost provided by government entities, including non-resident government entities, to projects according to their production level or quantity and value of goods and services that they produce, sell or import, they are yields for resident producers or importers. In case of resident producers, they could be designed to affect their level of production, prices of selling of their outputs or remuneration of establishment units that work in production field. </t>
  </si>
  <si>
    <r>
      <t xml:space="preserve">A form of property income for which the shareholders are entitled to as a result of placing their funds at the disposal of the companies a form of property income entitled for shareholders and entitled to as a result of placing their </t>
    </r>
    <r>
      <rPr>
        <sz val="10"/>
        <rFont val="Arial"/>
        <family val="2"/>
      </rPr>
      <t>funds</t>
    </r>
    <r>
      <rPr>
        <sz val="10"/>
        <color indexed="10"/>
        <rFont val="Arial"/>
        <family val="2"/>
      </rPr>
      <t xml:space="preserve"> </t>
    </r>
    <r>
      <rPr>
        <sz val="10"/>
        <color indexed="8"/>
        <rFont val="Arial"/>
        <family val="2"/>
      </rPr>
      <t>at disposal of companies.</t>
    </r>
  </si>
  <si>
    <r>
      <t xml:space="preserve">غير قطريين
</t>
    </r>
    <r>
      <rPr>
        <b/>
        <sz val="9"/>
        <rFont val="Arial"/>
        <family val="2"/>
      </rPr>
      <t>Non - Qatari</t>
    </r>
  </si>
  <si>
    <t>جدول رقم (4) القيمة ( ألف ريال قطري )</t>
  </si>
  <si>
    <t>Table No. (4) Value (QR.000)</t>
  </si>
  <si>
    <t>قيمة المستلزمات السلعية والخدمية</t>
  </si>
  <si>
    <t>Intermediate Goods &amp; Services Value</t>
  </si>
  <si>
    <t>نسبة قيمة المستلزمات السلعية إلى قيمة الإنتاج</t>
  </si>
  <si>
    <t>نسبة قيمة المستلزمات الخدمية إلى قيمة الإنتاج</t>
  </si>
  <si>
    <t>Percentage Of Intermediate Services Value To Output</t>
  </si>
  <si>
    <t>Percentage Of Intermediate Goods Value To Output</t>
  </si>
  <si>
    <t>غير قطريين
Non - Qatari</t>
  </si>
  <si>
    <t>Services workers &amp; others</t>
  </si>
  <si>
    <t>جدول رقم (14) القيمة (ألف ريال قطري)</t>
  </si>
  <si>
    <t>Table No. (14) Value (QR.000)</t>
  </si>
  <si>
    <t xml:space="preserve"> قيمة المستلزمات السلعية والخدمية</t>
  </si>
  <si>
    <t>جدول رقم (25) القيمة (ألف ريال قطري)</t>
  </si>
  <si>
    <t>Table No. (25) Value (QR.000)</t>
  </si>
  <si>
    <t>Chapter three:</t>
  </si>
  <si>
    <r>
      <t>The data of this bulletin were collected for one calander year</t>
    </r>
    <r>
      <rPr>
        <sz val="10"/>
        <rFont val="Arial"/>
        <family val="2"/>
      </rPr>
      <t xml:space="preserve"> starting</t>
    </r>
    <r>
      <rPr>
        <sz val="10"/>
        <color indexed="8"/>
        <rFont val="Arial"/>
        <family val="2"/>
      </rPr>
      <t xml:space="preserve"> first of January and ending by end of December</t>
    </r>
  </si>
  <si>
    <t>Includes all cash payments due to employees as a compensation for their work before deducting their contributions in social security and pension funds including taxes and the like. It also includes all cash payments that are paid on regular basis (weekly, monthly or other) including payments by piece and special allowances for overtime, night shifts, work in holidays or occasions, work far from their place of residence or in hazardous circumstances. It includes as well allowances paid regularly, such as housing or transport and wages paid for employees that are absent from work for short periods, such as official holidays and temporary stoppage of production. It also includes incentives paid to employees in accordance with incentive regulation as well as commissions and bonuses received by establishment’s employees.</t>
  </si>
  <si>
    <t>نسبة فيمة لمستلزمات السلعية إلى قيمة الإنتاج</t>
  </si>
  <si>
    <t>نسبة قيمة  المستلزمات السلعية إلى قيمة الإنتاج</t>
  </si>
  <si>
    <t>Table No. (16) Value QR.000</t>
  </si>
  <si>
    <t>Table No. (15) Value QR.000</t>
  </si>
  <si>
    <t>الفصل  الرابع:</t>
  </si>
  <si>
    <t>* The  zero values mean that there is no establishments  in  these economic  activities.</t>
  </si>
  <si>
    <t xml:space="preserve">      . قيمة الاصفار تدل على عدم وجود منشآت  في هذه الانشطة الاقتصادية *</t>
  </si>
  <si>
    <t>النقل المائي /النقل الجوي/التخزين وأنشطة الدعم للنقل/ أنشطة البريد ونقل الطرود بواسطة مندوبين</t>
  </si>
  <si>
    <t>Water transport/Air transport/Warehousing and support activities for transportation/Postal and courier activities</t>
  </si>
  <si>
    <t>Postal activities and  Courier activities</t>
  </si>
  <si>
    <t>أنشطة البريد وانشطة شركات نقل البريد الخاصة</t>
  </si>
  <si>
    <t>نشطة البريد ونقل الطرود بواسطة مندوبين</t>
  </si>
  <si>
    <r>
      <rPr>
        <b/>
        <sz val="24"/>
        <color indexed="8"/>
        <rFont val="Arial"/>
        <family val="2"/>
      </rPr>
      <t>النشرة</t>
    </r>
    <r>
      <rPr>
        <b/>
        <sz val="20"/>
        <color indexed="8"/>
        <rFont val="Arial"/>
        <family val="2"/>
      </rPr>
      <t xml:space="preserve"> </t>
    </r>
    <r>
      <rPr>
        <b/>
        <sz val="24"/>
        <color indexed="8"/>
        <rFont val="Arial"/>
        <family val="2"/>
      </rPr>
      <t>السنوية</t>
    </r>
    <r>
      <rPr>
        <b/>
        <sz val="20"/>
        <color indexed="8"/>
        <rFont val="Arial"/>
        <family val="2"/>
      </rPr>
      <t xml:space="preserve">
</t>
    </r>
    <r>
      <rPr>
        <b/>
        <sz val="24"/>
        <color indexed="8"/>
        <rFont val="Arial"/>
        <family val="2"/>
      </rPr>
      <t>لإحصاءات النقل والاتصالات</t>
    </r>
    <r>
      <rPr>
        <b/>
        <sz val="20"/>
        <color indexed="8"/>
        <rFont val="Arial"/>
        <family val="2"/>
      </rPr>
      <t xml:space="preserve">
</t>
    </r>
    <r>
      <rPr>
        <b/>
        <sz val="16"/>
        <color indexed="8"/>
        <rFont val="Arial"/>
        <family val="2"/>
      </rPr>
      <t>THE ANNUAL BULLETIN OF
TRANSPORT &amp; COMMUNICATIONS STATISTICS 2020</t>
    </r>
  </si>
  <si>
    <t xml:space="preserve">The bulletin covers 2021 data </t>
  </si>
  <si>
    <t>تغطي النشرة بيانات عام2021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</si>
</sst>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0_ "/>
  </numFmts>
  <fonts count="80">
    <font>
      <sz val="11"/>
      <color theme="1"/>
      <name val="Arial"/>
      <family val="2"/>
    </font>
    <font>
      <sz val="11"/>
      <color theme="1"/>
      <name val="Calibri"/>
      <family val="2"/>
      <charset val="178"/>
      <scheme val="minor"/>
    </font>
    <font>
      <sz val="11"/>
      <color indexed="8"/>
      <name val="Calibri"/>
      <family val="2"/>
    </font>
    <font>
      <b/>
      <sz val="11"/>
      <color indexed="25"/>
      <name val="Arial"/>
      <family val="2"/>
    </font>
    <font>
      <sz val="11"/>
      <color indexed="8"/>
      <name val="Arial"/>
      <family val="2"/>
    </font>
    <font>
      <sz val="12"/>
      <color indexed="8"/>
      <name val="Arial"/>
      <family val="2"/>
    </font>
    <font>
      <b/>
      <sz val="11"/>
      <color indexed="8"/>
      <name val="Arial"/>
      <family val="2"/>
    </font>
    <font>
      <b/>
      <sz val="16"/>
      <color indexed="8"/>
      <name val="Arial"/>
      <family val="2"/>
    </font>
    <font>
      <b/>
      <sz val="12"/>
      <name val="Arial"/>
      <family val="2"/>
    </font>
    <font>
      <b/>
      <sz val="12"/>
      <color indexed="8"/>
      <name val="Arial"/>
      <family val="2"/>
    </font>
    <font>
      <b/>
      <sz val="24"/>
      <name val="Arial"/>
      <family val="2"/>
    </font>
    <font>
      <b/>
      <sz val="10"/>
      <color indexed="8"/>
      <name val="Arial"/>
      <family val="2"/>
    </font>
    <font>
      <sz val="12"/>
      <color indexed="8"/>
      <name val="Arial"/>
      <family val="2"/>
    </font>
    <font>
      <sz val="11"/>
      <color indexed="8"/>
      <name val="Arial"/>
      <family val="2"/>
    </font>
    <font>
      <b/>
      <sz val="12"/>
      <color indexed="8"/>
      <name val="Arial"/>
      <family val="2"/>
    </font>
    <font>
      <b/>
      <sz val="8"/>
      <color indexed="8"/>
      <name val="Arial"/>
      <family val="2"/>
    </font>
    <font>
      <b/>
      <sz val="14"/>
      <color indexed="8"/>
      <name val="Arial"/>
      <family val="2"/>
    </font>
    <font>
      <sz val="8"/>
      <name val="Arial"/>
      <family val="2"/>
    </font>
    <font>
      <sz val="11"/>
      <color indexed="8"/>
      <name val="Arial"/>
      <family val="2"/>
    </font>
    <font>
      <b/>
      <sz val="16"/>
      <color indexed="8"/>
      <name val="Arial"/>
      <family val="2"/>
    </font>
    <font>
      <b/>
      <sz val="20"/>
      <color indexed="8"/>
      <name val="Times New Roman"/>
      <family val="1"/>
    </font>
    <font>
      <b/>
      <sz val="20"/>
      <color indexed="8"/>
      <name val="Arial"/>
      <family val="2"/>
    </font>
    <font>
      <b/>
      <sz val="14"/>
      <color indexed="25"/>
      <name val="Arial"/>
      <family val="2"/>
    </font>
    <font>
      <sz val="10"/>
      <name val="Arial"/>
      <family val="2"/>
    </font>
    <font>
      <sz val="18"/>
      <color indexed="8"/>
      <name val="Arial"/>
      <family val="2"/>
    </font>
    <font>
      <b/>
      <sz val="18"/>
      <color indexed="8"/>
      <name val="Arial"/>
      <family val="2"/>
    </font>
    <font>
      <sz val="16"/>
      <color indexed="8"/>
      <name val="Arial"/>
      <family val="2"/>
    </font>
    <font>
      <b/>
      <sz val="14"/>
      <name val="Arial Black"/>
      <family val="2"/>
    </font>
    <font>
      <sz val="14"/>
      <color indexed="8"/>
      <name val="Arial"/>
      <family val="2"/>
    </font>
    <font>
      <sz val="11"/>
      <name val="Arial"/>
      <family val="2"/>
    </font>
    <font>
      <b/>
      <sz val="18"/>
      <name val="Arial"/>
      <family val="2"/>
    </font>
    <font>
      <b/>
      <sz val="14"/>
      <name val="Arial"/>
      <family val="2"/>
    </font>
    <font>
      <b/>
      <u/>
      <sz val="12"/>
      <color indexed="12"/>
      <name val="Arial"/>
      <family val="2"/>
    </font>
    <font>
      <sz val="16"/>
      <color indexed="8"/>
      <name val="Simplified Arabic"/>
      <family val="1"/>
    </font>
    <font>
      <sz val="16"/>
      <color indexed="8"/>
      <name val="Arial"/>
      <family val="2"/>
    </font>
    <font>
      <b/>
      <sz val="18"/>
      <color indexed="8"/>
      <name val="Arial"/>
      <family val="2"/>
    </font>
    <font>
      <sz val="11.5"/>
      <color indexed="8"/>
      <name val="Arial"/>
      <family val="2"/>
    </font>
    <font>
      <b/>
      <sz val="24"/>
      <color indexed="8"/>
      <name val="Arial"/>
      <family val="2"/>
    </font>
    <font>
      <b/>
      <sz val="16"/>
      <name val="Arial"/>
      <family val="2"/>
    </font>
    <font>
      <b/>
      <sz val="10"/>
      <name val="Arial"/>
      <family val="2"/>
    </font>
    <font>
      <b/>
      <sz val="11"/>
      <name val="Arial"/>
      <family val="2"/>
    </font>
    <font>
      <sz val="10"/>
      <name val="Arial"/>
      <family val="2"/>
    </font>
    <font>
      <sz val="10"/>
      <color indexed="8"/>
      <name val="Arial"/>
      <family val="2"/>
    </font>
    <font>
      <sz val="8"/>
      <color indexed="8"/>
      <name val="Arial"/>
      <family val="2"/>
    </font>
    <font>
      <b/>
      <sz val="8"/>
      <name val="Arial"/>
      <family val="2"/>
    </font>
    <font>
      <sz val="12"/>
      <name val="Arial"/>
      <family val="2"/>
    </font>
    <font>
      <b/>
      <sz val="11"/>
      <color indexed="8"/>
      <name val="Arial Black"/>
      <family val="2"/>
    </font>
    <font>
      <b/>
      <sz val="10"/>
      <color indexed="8"/>
      <name val="Arial Black"/>
      <family val="2"/>
    </font>
    <font>
      <b/>
      <sz val="10"/>
      <color indexed="8"/>
      <name val="Mangal"/>
      <family val="1"/>
    </font>
    <font>
      <b/>
      <sz val="12"/>
      <color indexed="8"/>
      <name val="Bader"/>
      <charset val="178"/>
    </font>
    <font>
      <b/>
      <sz val="12"/>
      <color indexed="8"/>
      <name val="Times New Roman"/>
      <family val="1"/>
    </font>
    <font>
      <b/>
      <sz val="12"/>
      <color indexed="10"/>
      <name val="Arial"/>
      <family val="2"/>
    </font>
    <font>
      <b/>
      <sz val="12"/>
      <color indexed="9"/>
      <name val="Arial"/>
      <family val="2"/>
    </font>
    <font>
      <sz val="12"/>
      <color indexed="8"/>
      <name val="Arial Black"/>
      <family val="2"/>
    </font>
    <font>
      <b/>
      <sz val="16"/>
      <name val="Sultan bold"/>
      <charset val="178"/>
    </font>
    <font>
      <b/>
      <sz val="14"/>
      <name val="Sultan bold"/>
      <charset val="178"/>
    </font>
    <font>
      <b/>
      <sz val="12"/>
      <name val="Times New Roman"/>
      <family val="1"/>
    </font>
    <font>
      <u/>
      <sz val="11"/>
      <color theme="10"/>
      <name val="Calibri"/>
      <family val="2"/>
    </font>
    <font>
      <sz val="11"/>
      <color theme="1"/>
      <name val="Calibri"/>
      <family val="2"/>
      <scheme val="minor"/>
    </font>
    <font>
      <b/>
      <sz val="11"/>
      <color theme="1"/>
      <name val="Arial"/>
      <family val="2"/>
    </font>
    <font>
      <sz val="8"/>
      <color theme="1"/>
      <name val="Arial"/>
      <family val="2"/>
    </font>
    <font>
      <b/>
      <sz val="10"/>
      <color theme="1"/>
      <name val="Arial"/>
      <family val="2"/>
    </font>
    <font>
      <sz val="10"/>
      <color theme="1"/>
      <name val="Arial"/>
      <family val="2"/>
    </font>
    <font>
      <b/>
      <sz val="12"/>
      <color theme="1"/>
      <name val="Arial"/>
      <family val="2"/>
    </font>
    <font>
      <sz val="18"/>
      <color theme="1"/>
      <name val="Arial"/>
      <family val="2"/>
    </font>
    <font>
      <b/>
      <sz val="16"/>
      <color theme="1"/>
      <name val="Arial"/>
      <family val="2"/>
    </font>
    <font>
      <b/>
      <sz val="10"/>
      <color theme="1"/>
      <name val="Arial Unicode MS"/>
      <family val="2"/>
    </font>
    <font>
      <sz val="10"/>
      <name val="Arial"/>
      <family val="2"/>
    </font>
    <font>
      <sz val="10"/>
      <color indexed="10"/>
      <name val="Arial"/>
      <family val="2"/>
    </font>
    <font>
      <b/>
      <sz val="8"/>
      <name val="Courier New"/>
      <family val="3"/>
    </font>
    <font>
      <sz val="12"/>
      <name val="Arial Black"/>
      <family val="2"/>
    </font>
    <font>
      <sz val="11"/>
      <name val="Arial Black"/>
      <family val="2"/>
    </font>
    <font>
      <b/>
      <sz val="9"/>
      <name val="Arial"/>
      <family val="2"/>
    </font>
    <font>
      <sz val="10"/>
      <name val="Calibri"/>
      <family val="2"/>
      <scheme val="minor"/>
    </font>
    <font>
      <b/>
      <sz val="10"/>
      <color indexed="8"/>
      <name val="Calibri"/>
      <family val="2"/>
      <scheme val="minor"/>
    </font>
    <font>
      <b/>
      <sz val="10"/>
      <name val="Calibri"/>
      <family val="2"/>
      <scheme val="minor"/>
    </font>
    <font>
      <sz val="10"/>
      <color rgb="FF000000"/>
      <name val="Arial"/>
      <family val="2"/>
    </font>
    <font>
      <b/>
      <sz val="10"/>
      <color rgb="FF000000"/>
      <name val="Arial"/>
      <family val="2"/>
    </font>
    <font>
      <b/>
      <sz val="10"/>
      <color rgb="FFFF0000"/>
      <name val="Arial"/>
      <family val="2"/>
    </font>
    <font>
      <sz val="11"/>
      <color rgb="FFFF0000"/>
      <name val="Arial"/>
      <family val="2"/>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58">
    <border>
      <left/>
      <right/>
      <top/>
      <bottom/>
      <diagonal/>
    </border>
    <border>
      <left/>
      <right/>
      <top/>
      <bottom style="thin">
        <color indexed="64"/>
      </bottom>
      <diagonal/>
    </border>
    <border>
      <left/>
      <right/>
      <top style="thin">
        <color indexed="64"/>
      </top>
      <bottom/>
      <diagonal/>
    </border>
    <border>
      <left style="thick">
        <color theme="0"/>
      </left>
      <right style="thick">
        <color theme="0"/>
      </right>
      <top/>
      <bottom style="thick">
        <color theme="0"/>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diagonal/>
    </border>
    <border>
      <left style="thick">
        <color theme="0"/>
      </left>
      <right style="thick">
        <color theme="0"/>
      </right>
      <top/>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bottom/>
      <diagonal/>
    </border>
    <border>
      <left style="medium">
        <color theme="0"/>
      </left>
      <right style="medium">
        <color theme="0"/>
      </right>
      <top style="thin">
        <color indexed="64"/>
      </top>
      <bottom style="medium">
        <color theme="0"/>
      </bottom>
      <diagonal/>
    </border>
    <border>
      <left style="medium">
        <color theme="0"/>
      </left>
      <right style="medium">
        <color theme="0"/>
      </right>
      <top style="medium">
        <color theme="0"/>
      </top>
      <bottom style="thin">
        <color indexed="64"/>
      </bottom>
      <diagonal/>
    </border>
    <border>
      <left style="thick">
        <color theme="0"/>
      </left>
      <right style="thick">
        <color theme="0"/>
      </right>
      <top style="thin">
        <color indexed="64"/>
      </top>
      <bottom/>
      <diagonal/>
    </border>
    <border>
      <left style="thick">
        <color theme="0"/>
      </left>
      <right style="thick">
        <color theme="0"/>
      </right>
      <top/>
      <bottom style="thin">
        <color indexed="64"/>
      </bottom>
      <diagonal/>
    </border>
    <border>
      <left/>
      <right style="thick">
        <color theme="0"/>
      </right>
      <top style="thin">
        <color indexed="64"/>
      </top>
      <bottom style="thin">
        <color indexed="64"/>
      </bottom>
      <diagonal/>
    </border>
    <border>
      <left style="thick">
        <color theme="0"/>
      </left>
      <right/>
      <top style="thin">
        <color indexed="64"/>
      </top>
      <bottom style="thin">
        <color indexed="64"/>
      </bottom>
      <diagonal/>
    </border>
    <border>
      <left style="thick">
        <color theme="0"/>
      </left>
      <right/>
      <top/>
      <bottom/>
      <diagonal/>
    </border>
    <border>
      <left style="thick">
        <color theme="0"/>
      </left>
      <right style="thick">
        <color theme="0"/>
      </right>
      <top style="thin">
        <color indexed="64"/>
      </top>
      <bottom style="thin">
        <color indexed="64"/>
      </bottom>
      <diagonal/>
    </border>
    <border>
      <left style="medium">
        <color theme="0"/>
      </left>
      <right style="medium">
        <color theme="0"/>
      </right>
      <top style="thin">
        <color indexed="64"/>
      </top>
      <bottom style="thin">
        <color indexed="64"/>
      </bottom>
      <diagonal/>
    </border>
    <border>
      <left style="medium">
        <color theme="0"/>
      </left>
      <right style="medium">
        <color theme="0"/>
      </right>
      <top style="thin">
        <color indexed="64"/>
      </top>
      <bottom/>
      <diagonal/>
    </border>
    <border>
      <left style="medium">
        <color theme="0"/>
      </left>
      <right style="medium">
        <color theme="0"/>
      </right>
      <top/>
      <bottom style="thin">
        <color indexed="64"/>
      </bottom>
      <diagonal/>
    </border>
    <border>
      <left style="thick">
        <color theme="0"/>
      </left>
      <right/>
      <top/>
      <bottom style="thin">
        <color indexed="64"/>
      </bottom>
      <diagonal/>
    </border>
    <border>
      <left style="thick">
        <color theme="0"/>
      </left>
      <right style="thick">
        <color theme="0"/>
      </right>
      <top style="thick">
        <color theme="0"/>
      </top>
      <bottom style="thin">
        <color indexed="64"/>
      </bottom>
      <diagonal/>
    </border>
    <border>
      <left style="thick">
        <color theme="0"/>
      </left>
      <right style="medium">
        <color theme="0"/>
      </right>
      <top/>
      <bottom style="thin">
        <color indexed="64"/>
      </bottom>
      <diagonal/>
    </border>
    <border>
      <left style="medium">
        <color theme="0"/>
      </left>
      <right style="thick">
        <color theme="0"/>
      </right>
      <top/>
      <bottom style="thin">
        <color indexed="64"/>
      </bottom>
      <diagonal/>
    </border>
    <border>
      <left style="thick">
        <color theme="0"/>
      </left>
      <right style="thick">
        <color theme="0"/>
      </right>
      <top style="thin">
        <color indexed="64"/>
      </top>
      <bottom style="thick">
        <color theme="0"/>
      </bottom>
      <diagonal/>
    </border>
    <border>
      <left/>
      <right style="thick">
        <color theme="0"/>
      </right>
      <top style="thin">
        <color indexed="64"/>
      </top>
      <bottom/>
      <diagonal/>
    </border>
    <border>
      <left style="thick">
        <color theme="0"/>
      </left>
      <right/>
      <top style="thin">
        <color indexed="64"/>
      </top>
      <bottom/>
      <diagonal/>
    </border>
    <border>
      <left/>
      <right style="thick">
        <color theme="0"/>
      </right>
      <top/>
      <bottom style="thin">
        <color indexed="64"/>
      </bottom>
      <diagonal/>
    </border>
    <border>
      <left style="medium">
        <color theme="0"/>
      </left>
      <right style="thick">
        <color theme="0"/>
      </right>
      <top style="thin">
        <color indexed="64"/>
      </top>
      <bottom/>
      <diagonal/>
    </border>
    <border>
      <left style="thick">
        <color theme="0"/>
      </left>
      <right style="medium">
        <color theme="0"/>
      </right>
      <top style="thin">
        <color indexed="64"/>
      </top>
      <bottom/>
      <diagonal/>
    </border>
    <border>
      <left/>
      <right style="thick">
        <color theme="0"/>
      </right>
      <top/>
      <bottom/>
      <diagonal/>
    </border>
    <border>
      <left style="medium">
        <color theme="0"/>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top style="medium">
        <color theme="0"/>
      </top>
      <bottom style="thin">
        <color indexed="64"/>
      </bottom>
      <diagonal/>
    </border>
    <border>
      <left/>
      <right style="medium">
        <color theme="0"/>
      </right>
      <top style="medium">
        <color theme="0"/>
      </top>
      <bottom style="thin">
        <color indexed="64"/>
      </bottom>
      <diagonal/>
    </border>
    <border>
      <left style="medium">
        <color theme="0"/>
      </left>
      <right/>
      <top style="thin">
        <color indexed="64"/>
      </top>
      <bottom style="medium">
        <color theme="0"/>
      </bottom>
      <diagonal/>
    </border>
    <border>
      <left/>
      <right style="medium">
        <color theme="0"/>
      </right>
      <top style="thin">
        <color indexed="64"/>
      </top>
      <bottom style="medium">
        <color theme="0"/>
      </bottom>
      <diagonal/>
    </border>
    <border>
      <left style="thick">
        <color theme="0"/>
      </left>
      <right/>
      <top style="thin">
        <color indexed="64"/>
      </top>
      <bottom style="thick">
        <color theme="0"/>
      </bottom>
      <diagonal/>
    </border>
    <border>
      <left/>
      <right style="thick">
        <color theme="0"/>
      </right>
      <top style="thin">
        <color indexed="64"/>
      </top>
      <bottom style="thick">
        <color theme="0"/>
      </bottom>
      <diagonal/>
    </border>
    <border>
      <left style="thick">
        <color theme="0"/>
      </left>
      <right/>
      <top style="thick">
        <color theme="0"/>
      </top>
      <bottom style="thin">
        <color indexed="64"/>
      </bottom>
      <diagonal/>
    </border>
    <border>
      <left/>
      <right style="thick">
        <color theme="0"/>
      </right>
      <top style="thick">
        <color theme="0"/>
      </top>
      <bottom style="thin">
        <color indexed="64"/>
      </bottom>
      <diagonal/>
    </border>
    <border>
      <left style="thick">
        <color theme="0"/>
      </left>
      <right/>
      <top style="thick">
        <color theme="0"/>
      </top>
      <bottom style="thick">
        <color theme="0"/>
      </bottom>
      <diagonal/>
    </border>
    <border>
      <left/>
      <right style="thick">
        <color theme="0"/>
      </right>
      <top style="thick">
        <color theme="0"/>
      </top>
      <bottom style="thick">
        <color theme="0"/>
      </bottom>
      <diagonal/>
    </border>
    <border>
      <left style="thick">
        <color theme="0"/>
      </left>
      <right style="thick">
        <color theme="0"/>
      </right>
      <top style="thin">
        <color indexed="64"/>
      </top>
      <bottom style="medium">
        <color theme="0"/>
      </bottom>
      <diagonal/>
    </border>
    <border>
      <left style="thick">
        <color theme="0"/>
      </left>
      <right/>
      <top style="thick">
        <color theme="0"/>
      </top>
      <bottom style="medium">
        <color theme="0"/>
      </bottom>
      <diagonal/>
    </border>
    <border>
      <left/>
      <right style="thick">
        <color theme="0"/>
      </right>
      <top style="thick">
        <color theme="0"/>
      </top>
      <bottom style="medium">
        <color theme="0"/>
      </bottom>
      <diagonal/>
    </border>
    <border>
      <left style="medium">
        <color theme="0"/>
      </left>
      <right style="medium">
        <color theme="0"/>
      </right>
      <top style="medium">
        <color theme="0"/>
      </top>
      <bottom/>
      <diagonal/>
    </border>
    <border>
      <left style="medium">
        <color theme="0"/>
      </left>
      <right/>
      <top style="medium">
        <color theme="0"/>
      </top>
      <bottom/>
      <diagonal/>
    </border>
    <border>
      <left/>
      <right style="medium">
        <color theme="0"/>
      </right>
      <top style="medium">
        <color theme="0"/>
      </top>
      <bottom/>
      <diagonal/>
    </border>
    <border>
      <left style="medium">
        <color theme="0"/>
      </left>
      <right/>
      <top style="thin">
        <color indexed="64"/>
      </top>
      <bottom style="thin">
        <color indexed="64"/>
      </bottom>
      <diagonal/>
    </border>
    <border>
      <left/>
      <right style="medium">
        <color theme="0"/>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theme="0"/>
      </left>
      <right/>
      <top/>
      <bottom style="medium">
        <color theme="0"/>
      </bottom>
      <diagonal/>
    </border>
    <border>
      <left/>
      <right style="medium">
        <color theme="0"/>
      </right>
      <top/>
      <bottom style="medium">
        <color theme="0"/>
      </bottom>
      <diagonal/>
    </border>
    <border>
      <left/>
      <right/>
      <top/>
      <bottom style="medium">
        <color theme="0"/>
      </bottom>
      <diagonal/>
    </border>
    <border>
      <left style="medium">
        <color theme="0"/>
      </left>
      <right style="medium">
        <color theme="0"/>
      </right>
      <top style="thin">
        <color indexed="64"/>
      </top>
      <bottom style="thin">
        <color rgb="FF000000"/>
      </bottom>
      <diagonal/>
    </border>
  </borders>
  <cellStyleXfs count="15">
    <xf numFmtId="0" fontId="0" fillId="0" borderId="0"/>
    <xf numFmtId="0" fontId="57" fillId="0" borderId="0" applyNumberFormat="0" applyFill="0" applyBorder="0" applyAlignment="0" applyProtection="0">
      <alignment vertical="top"/>
      <protection locked="0"/>
    </xf>
    <xf numFmtId="0" fontId="58" fillId="0" borderId="0"/>
    <xf numFmtId="0" fontId="23" fillId="0" borderId="0"/>
    <xf numFmtId="0" fontId="58" fillId="0" borderId="0"/>
    <xf numFmtId="0" fontId="2" fillId="0" borderId="0"/>
    <xf numFmtId="0" fontId="23" fillId="0" borderId="0"/>
    <xf numFmtId="0" fontId="41" fillId="0" borderId="0"/>
    <xf numFmtId="0" fontId="23" fillId="0" borderId="0"/>
    <xf numFmtId="0" fontId="67" fillId="0" borderId="0"/>
    <xf numFmtId="0" fontId="67" fillId="0" borderId="0"/>
    <xf numFmtId="0" fontId="67" fillId="0" borderId="0"/>
    <xf numFmtId="0" fontId="67" fillId="0" borderId="0"/>
    <xf numFmtId="0" fontId="1" fillId="0" borderId="0"/>
    <xf numFmtId="164" fontId="1" fillId="0" borderId="0" applyFont="0" applyFill="0" applyBorder="0" applyAlignment="0" applyProtection="0"/>
  </cellStyleXfs>
  <cellXfs count="662">
    <xf numFmtId="0" fontId="0" fillId="0" borderId="0" xfId="0"/>
    <xf numFmtId="0" fontId="13" fillId="0" borderId="0" xfId="0" applyFont="1" applyAlignment="1">
      <alignment vertical="center" wrapText="1"/>
    </xf>
    <xf numFmtId="0" fontId="12" fillId="0" borderId="0" xfId="0" applyFont="1" applyAlignment="1">
      <alignment horizontal="center" vertical="center" wrapText="1"/>
    </xf>
    <xf numFmtId="0" fontId="13" fillId="0" borderId="0" xfId="0" applyFont="1" applyAlignment="1">
      <alignment horizontal="center" vertical="center" wrapText="1"/>
    </xf>
    <xf numFmtId="0" fontId="3" fillId="0" borderId="0" xfId="0" applyFont="1" applyAlignment="1">
      <alignment horizontal="center" vertical="center" wrapText="1" readingOrder="1"/>
    </xf>
    <xf numFmtId="0" fontId="4" fillId="0" borderId="0" xfId="0" applyFont="1" applyAlignment="1">
      <alignment vertical="center"/>
    </xf>
    <xf numFmtId="0" fontId="6" fillId="0" borderId="0" xfId="0" applyFont="1" applyAlignment="1">
      <alignment vertical="center" readingOrder="1"/>
    </xf>
    <xf numFmtId="0" fontId="4" fillId="0" borderId="0" xfId="0" applyFont="1"/>
    <xf numFmtId="0" fontId="4" fillId="0" borderId="0" xfId="0" applyFont="1" applyAlignment="1">
      <alignment horizontal="center" vertical="center"/>
    </xf>
    <xf numFmtId="0" fontId="5" fillId="0" borderId="0" xfId="0" applyFont="1"/>
    <xf numFmtId="0" fontId="3" fillId="0" borderId="0" xfId="0" applyFont="1" applyAlignment="1">
      <alignment vertical="center" wrapText="1" readingOrder="1"/>
    </xf>
    <xf numFmtId="0" fontId="13" fillId="0" borderId="0" xfId="0" applyFont="1"/>
    <xf numFmtId="0" fontId="4" fillId="0" borderId="0" xfId="0" applyFont="1" applyAlignment="1">
      <alignment vertical="center" wrapText="1"/>
    </xf>
    <xf numFmtId="0" fontId="58" fillId="0" borderId="0" xfId="2" applyAlignment="1">
      <alignment vertical="center"/>
    </xf>
    <xf numFmtId="0" fontId="20" fillId="0" borderId="0" xfId="2" applyFont="1" applyAlignment="1">
      <alignment horizontal="center" vertical="center" readingOrder="1"/>
    </xf>
    <xf numFmtId="0" fontId="4" fillId="0" borderId="0" xfId="2" applyFont="1" applyAlignment="1">
      <alignment vertical="center"/>
    </xf>
    <xf numFmtId="0" fontId="6" fillId="0" borderId="0" xfId="2" applyFont="1" applyAlignment="1">
      <alignment vertical="center" readingOrder="1"/>
    </xf>
    <xf numFmtId="0" fontId="18" fillId="0" borderId="0" xfId="2" applyFont="1" applyAlignment="1">
      <alignment horizontal="distributed" vertical="center" wrapText="1"/>
    </xf>
    <xf numFmtId="0" fontId="24" fillId="0" borderId="0" xfId="2" applyFont="1" applyAlignment="1">
      <alignment horizontal="distributed" vertical="center" wrapText="1"/>
    </xf>
    <xf numFmtId="0" fontId="18" fillId="0" borderId="0" xfId="2" applyFont="1" applyAlignment="1">
      <alignment horizontal="distributed" vertical="top" wrapText="1"/>
    </xf>
    <xf numFmtId="0" fontId="4" fillId="0" borderId="0" xfId="2" applyFont="1" applyAlignment="1">
      <alignment horizontal="distributed" vertical="center" wrapText="1"/>
    </xf>
    <xf numFmtId="0" fontId="6" fillId="0" borderId="0" xfId="2" applyFont="1" applyAlignment="1">
      <alignment horizontal="distributed" vertical="center" wrapText="1" readingOrder="1"/>
    </xf>
    <xf numFmtId="0" fontId="4" fillId="0" borderId="0" xfId="2" applyFont="1" applyAlignment="1">
      <alignment horizontal="distributed" vertical="center"/>
    </xf>
    <xf numFmtId="0" fontId="3" fillId="0" borderId="0" xfId="2" applyFont="1" applyAlignment="1">
      <alignment horizontal="distributed" vertical="center" wrapText="1" readingOrder="1"/>
    </xf>
    <xf numFmtId="0" fontId="58" fillId="0" borderId="0" xfId="2"/>
    <xf numFmtId="0" fontId="33" fillId="0" borderId="0" xfId="2" applyFont="1" applyAlignment="1">
      <alignment horizontal="justify" readingOrder="2"/>
    </xf>
    <xf numFmtId="0" fontId="34" fillId="0" borderId="0" xfId="2" applyFont="1" applyAlignment="1">
      <alignment horizontal="distributed" vertical="top" wrapText="1" readingOrder="2"/>
    </xf>
    <xf numFmtId="0" fontId="5" fillId="0" borderId="0" xfId="2" applyFont="1" applyFill="1" applyAlignment="1">
      <alignment horizontal="distributed" vertical="center"/>
    </xf>
    <xf numFmtId="0" fontId="32" fillId="0" borderId="0" xfId="1" applyFont="1" applyFill="1" applyBorder="1" applyAlignment="1" applyProtection="1">
      <alignment horizontal="distributed" vertical="center"/>
    </xf>
    <xf numFmtId="0" fontId="6" fillId="0" borderId="0" xfId="0" applyFont="1" applyAlignment="1">
      <alignment horizontal="center" vertical="center"/>
    </xf>
    <xf numFmtId="0" fontId="6" fillId="0" borderId="0" xfId="0" applyFont="1"/>
    <xf numFmtId="0" fontId="42" fillId="2" borderId="3" xfId="0" applyFont="1" applyFill="1" applyBorder="1" applyAlignment="1">
      <alignment horizontal="center" vertical="center" wrapText="1"/>
    </xf>
    <xf numFmtId="0" fontId="42" fillId="2" borderId="3" xfId="0" applyFont="1" applyFill="1" applyBorder="1" applyAlignment="1">
      <alignment horizontal="right" vertical="center" wrapText="1" indent="1"/>
    </xf>
    <xf numFmtId="0" fontId="42" fillId="3" borderId="4" xfId="0" applyFont="1" applyFill="1" applyBorder="1" applyAlignment="1">
      <alignment horizontal="center" vertical="center" wrapText="1"/>
    </xf>
    <xf numFmtId="0" fontId="42" fillId="3" borderId="4" xfId="0" applyFont="1" applyFill="1" applyBorder="1" applyAlignment="1">
      <alignment horizontal="right" vertical="center" wrapText="1" indent="1"/>
    </xf>
    <xf numFmtId="0" fontId="42" fillId="2" borderId="4" xfId="0" applyFont="1" applyFill="1" applyBorder="1" applyAlignment="1">
      <alignment horizontal="center" vertical="center" wrapText="1"/>
    </xf>
    <xf numFmtId="0" fontId="42" fillId="2" borderId="5" xfId="0" applyFont="1" applyFill="1" applyBorder="1" applyAlignment="1">
      <alignment horizontal="center" vertical="center" wrapText="1"/>
    </xf>
    <xf numFmtId="0" fontId="42" fillId="2" borderId="6" xfId="0" applyFont="1" applyFill="1" applyBorder="1" applyAlignment="1">
      <alignment horizontal="center" vertical="center" wrapText="1"/>
    </xf>
    <xf numFmtId="0" fontId="43" fillId="2" borderId="6" xfId="0" applyFont="1" applyFill="1" applyBorder="1" applyAlignment="1">
      <alignment horizontal="left" vertical="center" wrapText="1" indent="1"/>
    </xf>
    <xf numFmtId="0" fontId="42" fillId="2" borderId="6" xfId="0" applyFont="1" applyFill="1" applyBorder="1" applyAlignment="1">
      <alignment horizontal="right" vertical="center" wrapText="1" indent="1"/>
    </xf>
    <xf numFmtId="0" fontId="5" fillId="0" borderId="0" xfId="0" applyFont="1" applyAlignment="1">
      <alignment horizontal="center" vertical="center" wrapText="1"/>
    </xf>
    <xf numFmtId="0" fontId="5" fillId="0" borderId="0" xfId="0" applyFont="1" applyAlignment="1">
      <alignment vertical="center" wrapText="1"/>
    </xf>
    <xf numFmtId="0" fontId="9" fillId="0" borderId="0" xfId="0" applyFont="1" applyBorder="1" applyAlignment="1">
      <alignment vertical="center" wrapText="1"/>
    </xf>
    <xf numFmtId="0" fontId="42" fillId="2" borderId="7" xfId="0" applyFont="1" applyFill="1" applyBorder="1" applyAlignment="1">
      <alignment horizontal="center" vertical="center" wrapText="1"/>
    </xf>
    <xf numFmtId="0" fontId="43" fillId="2" borderId="7" xfId="0" applyFont="1" applyFill="1" applyBorder="1" applyAlignment="1">
      <alignment horizontal="left" vertical="center" wrapText="1" indent="1"/>
    </xf>
    <xf numFmtId="0" fontId="23" fillId="2" borderId="7" xfId="0" applyFont="1" applyFill="1" applyBorder="1" applyAlignment="1">
      <alignment horizontal="right" vertical="center" wrapText="1" indent="1"/>
    </xf>
    <xf numFmtId="0" fontId="42" fillId="3" borderId="8" xfId="0" applyFont="1" applyFill="1" applyBorder="1" applyAlignment="1">
      <alignment horizontal="center" vertical="center" wrapText="1"/>
    </xf>
    <xf numFmtId="0" fontId="43" fillId="3" borderId="8" xfId="0" applyFont="1" applyFill="1" applyBorder="1" applyAlignment="1">
      <alignment horizontal="left" vertical="center" wrapText="1" indent="1"/>
    </xf>
    <xf numFmtId="0" fontId="42" fillId="2" borderId="9" xfId="0" applyFont="1" applyFill="1" applyBorder="1" applyAlignment="1">
      <alignment horizontal="center" vertical="center" wrapText="1"/>
    </xf>
    <xf numFmtId="0" fontId="43" fillId="2" borderId="9" xfId="0" applyFont="1" applyFill="1" applyBorder="1" applyAlignment="1">
      <alignment horizontal="left" vertical="center" wrapText="1" indent="1"/>
    </xf>
    <xf numFmtId="0" fontId="9" fillId="0" borderId="0" xfId="0" applyFont="1" applyBorder="1" applyAlignment="1">
      <alignment horizontal="left" vertical="center" wrapText="1"/>
    </xf>
    <xf numFmtId="0" fontId="11" fillId="3" borderId="12" xfId="0" applyFont="1" applyFill="1" applyBorder="1" applyAlignment="1">
      <alignment horizontal="center" wrapText="1"/>
    </xf>
    <xf numFmtId="0" fontId="43" fillId="3" borderId="13" xfId="0" applyFont="1" applyFill="1" applyBorder="1" applyAlignment="1">
      <alignment horizontal="center" vertical="top" wrapText="1"/>
    </xf>
    <xf numFmtId="0" fontId="4" fillId="0" borderId="0" xfId="0" applyFont="1" applyAlignment="1">
      <alignment horizontal="center" vertical="center" wrapText="1"/>
    </xf>
    <xf numFmtId="0" fontId="11" fillId="3" borderId="12" xfId="0" applyFont="1" applyFill="1" applyBorder="1" applyAlignment="1">
      <alignment horizontal="center" wrapText="1"/>
    </xf>
    <xf numFmtId="0" fontId="43" fillId="3" borderId="13" xfId="0" applyFont="1" applyFill="1" applyBorder="1" applyAlignment="1">
      <alignment horizontal="center" vertical="top" wrapText="1"/>
    </xf>
    <xf numFmtId="0" fontId="39" fillId="3" borderId="14" xfId="0" applyFont="1" applyFill="1" applyBorder="1" applyAlignment="1">
      <alignment horizontal="center" vertical="center" wrapText="1" readingOrder="1"/>
    </xf>
    <xf numFmtId="0" fontId="39" fillId="3" borderId="15" xfId="0" applyFont="1" applyFill="1" applyBorder="1" applyAlignment="1">
      <alignment horizontal="center" vertical="center" wrapText="1" readingOrder="1"/>
    </xf>
    <xf numFmtId="0" fontId="39" fillId="2" borderId="16" xfId="0" applyFont="1" applyFill="1" applyBorder="1" applyAlignment="1">
      <alignment horizontal="center" vertical="center" readingOrder="1"/>
    </xf>
    <xf numFmtId="0" fontId="39" fillId="3" borderId="16" xfId="0" applyFont="1" applyFill="1" applyBorder="1" applyAlignment="1">
      <alignment horizontal="center" vertical="center" readingOrder="1"/>
    </xf>
    <xf numFmtId="0" fontId="39" fillId="3" borderId="12" xfId="0" applyFont="1" applyFill="1" applyBorder="1" applyAlignment="1">
      <alignment horizontal="center" vertical="center" wrapText="1"/>
    </xf>
    <xf numFmtId="0" fontId="44" fillId="3" borderId="13" xfId="0" applyFont="1" applyFill="1" applyBorder="1" applyAlignment="1">
      <alignment horizontal="center" vertical="center" wrapText="1"/>
    </xf>
    <xf numFmtId="0" fontId="39" fillId="2" borderId="3" xfId="0" applyFont="1" applyFill="1" applyBorder="1" applyAlignment="1">
      <alignment horizontal="right" vertical="center" wrapText="1" indent="1"/>
    </xf>
    <xf numFmtId="0" fontId="23" fillId="2" borderId="3" xfId="0" applyFont="1" applyFill="1" applyBorder="1" applyAlignment="1">
      <alignment horizontal="right" vertical="center" wrapText="1" indent="1"/>
    </xf>
    <xf numFmtId="0" fontId="39" fillId="3" borderId="4" xfId="0" applyFont="1" applyFill="1" applyBorder="1" applyAlignment="1">
      <alignment horizontal="right" vertical="center" wrapText="1" indent="1"/>
    </xf>
    <xf numFmtId="0" fontId="23" fillId="3" borderId="4" xfId="0" applyFont="1" applyFill="1" applyBorder="1" applyAlignment="1">
      <alignment horizontal="right" vertical="center" wrapText="1" indent="1"/>
    </xf>
    <xf numFmtId="0" fontId="23" fillId="2" borderId="4" xfId="0" applyFont="1" applyFill="1" applyBorder="1" applyAlignment="1">
      <alignment horizontal="right" vertical="center" wrapText="1" indent="1"/>
    </xf>
    <xf numFmtId="0" fontId="40" fillId="0" borderId="0" xfId="0" applyFont="1" applyAlignment="1">
      <alignment vertical="center" wrapText="1" readingOrder="1"/>
    </xf>
    <xf numFmtId="0" fontId="29" fillId="0" borderId="0" xfId="0" applyFont="1" applyAlignment="1">
      <alignment vertical="center"/>
    </xf>
    <xf numFmtId="0" fontId="45" fillId="0" borderId="0" xfId="0" applyFont="1" applyAlignment="1">
      <alignment horizontal="center" vertical="center" wrapText="1"/>
    </xf>
    <xf numFmtId="0" fontId="29" fillId="0" borderId="0" xfId="0" applyFont="1" applyAlignment="1">
      <alignment vertical="center" wrapText="1"/>
    </xf>
    <xf numFmtId="0" fontId="23" fillId="2" borderId="3" xfId="0" applyFont="1" applyFill="1" applyBorder="1" applyAlignment="1">
      <alignment horizontal="center" vertical="center" wrapText="1"/>
    </xf>
    <xf numFmtId="0" fontId="17" fillId="2" borderId="3" xfId="0" applyFont="1" applyFill="1" applyBorder="1" applyAlignment="1">
      <alignment horizontal="left" vertical="center" wrapText="1" indent="1"/>
    </xf>
    <xf numFmtId="0" fontId="23" fillId="3" borderId="4" xfId="0" applyFont="1" applyFill="1" applyBorder="1" applyAlignment="1">
      <alignment horizontal="center" vertical="center" wrapText="1"/>
    </xf>
    <xf numFmtId="0" fontId="17" fillId="3" borderId="4" xfId="0" applyFont="1" applyFill="1" applyBorder="1" applyAlignment="1">
      <alignment horizontal="left" vertical="center" wrapText="1" indent="1"/>
    </xf>
    <xf numFmtId="0" fontId="23" fillId="2" borderId="6" xfId="0" applyFont="1" applyFill="1" applyBorder="1" applyAlignment="1">
      <alignment horizontal="right" vertical="center" wrapText="1" indent="1"/>
    </xf>
    <xf numFmtId="0" fontId="39" fillId="3" borderId="17" xfId="0" applyFont="1" applyFill="1" applyBorder="1" applyAlignment="1">
      <alignment horizontal="center" vertical="center" wrapText="1"/>
    </xf>
    <xf numFmtId="0" fontId="29" fillId="0" borderId="0" xfId="0" applyFont="1" applyAlignment="1">
      <alignment horizontal="center" vertical="center" wrapText="1"/>
    </xf>
    <xf numFmtId="0" fontId="39" fillId="3" borderId="12" xfId="0" applyFont="1" applyFill="1" applyBorder="1" applyAlignment="1">
      <alignment horizontal="center" wrapText="1"/>
    </xf>
    <xf numFmtId="0" fontId="44" fillId="3" borderId="13" xfId="0" applyFont="1" applyFill="1" applyBorder="1" applyAlignment="1">
      <alignment horizontal="center" vertical="top" wrapText="1"/>
    </xf>
    <xf numFmtId="0" fontId="39" fillId="3" borderId="19" xfId="0" applyFont="1" applyFill="1" applyBorder="1" applyAlignment="1">
      <alignment horizontal="center" wrapText="1"/>
    </xf>
    <xf numFmtId="0" fontId="44" fillId="3" borderId="20" xfId="0" applyFont="1" applyFill="1" applyBorder="1" applyAlignment="1">
      <alignment horizontal="center" vertical="top" wrapText="1"/>
    </xf>
    <xf numFmtId="0" fontId="17" fillId="3" borderId="13" xfId="0" applyFont="1" applyFill="1" applyBorder="1" applyAlignment="1">
      <alignment horizontal="center" vertical="top" wrapText="1"/>
    </xf>
    <xf numFmtId="0" fontId="17" fillId="3" borderId="13" xfId="0" applyFont="1" applyFill="1" applyBorder="1" applyAlignment="1">
      <alignment horizontal="center" vertical="center" wrapText="1"/>
    </xf>
    <xf numFmtId="0" fontId="44" fillId="3" borderId="15" xfId="0" applyFont="1" applyFill="1" applyBorder="1" applyAlignment="1">
      <alignment horizontal="center" vertical="center" wrapText="1" readingOrder="1"/>
    </xf>
    <xf numFmtId="0" fontId="4" fillId="0" borderId="0" xfId="0" applyFont="1" applyAlignment="1">
      <alignment wrapText="1"/>
    </xf>
    <xf numFmtId="0" fontId="60" fillId="0" borderId="0" xfId="0" applyFont="1" applyAlignment="1">
      <alignment wrapText="1"/>
    </xf>
    <xf numFmtId="0" fontId="61" fillId="0" borderId="0" xfId="0" applyFont="1" applyAlignment="1">
      <alignment horizontal="center" wrapText="1"/>
    </xf>
    <xf numFmtId="0" fontId="62" fillId="0" borderId="0" xfId="0" applyFont="1" applyAlignment="1">
      <alignment wrapText="1"/>
    </xf>
    <xf numFmtId="0" fontId="63" fillId="0" borderId="0" xfId="0" applyFont="1" applyAlignment="1">
      <alignment horizontal="center" wrapText="1"/>
    </xf>
    <xf numFmtId="0" fontId="4" fillId="0" borderId="0" xfId="0" applyFont="1" applyAlignment="1">
      <alignment horizontal="right" wrapText="1"/>
    </xf>
    <xf numFmtId="0" fontId="60" fillId="3" borderId="0" xfId="0" applyFont="1" applyFill="1" applyAlignment="1">
      <alignment wrapText="1"/>
    </xf>
    <xf numFmtId="0" fontId="61" fillId="3" borderId="0" xfId="0" applyFont="1" applyFill="1" applyAlignment="1">
      <alignment horizontal="center" wrapText="1"/>
    </xf>
    <xf numFmtId="0" fontId="62" fillId="3" borderId="0" xfId="0" applyFont="1" applyFill="1" applyAlignment="1">
      <alignment wrapText="1"/>
    </xf>
    <xf numFmtId="0" fontId="59" fillId="3" borderId="0" xfId="0" applyFont="1" applyFill="1" applyAlignment="1">
      <alignment horizontal="center" wrapText="1"/>
    </xf>
    <xf numFmtId="0" fontId="62" fillId="0" borderId="0" xfId="0" applyFont="1" applyAlignment="1">
      <alignment vertical="center" wrapText="1"/>
    </xf>
    <xf numFmtId="0" fontId="62" fillId="3" borderId="0" xfId="0" applyFont="1" applyFill="1" applyAlignment="1">
      <alignment vertical="center" wrapText="1"/>
    </xf>
    <xf numFmtId="0" fontId="61" fillId="3" borderId="0" xfId="0" applyFont="1" applyFill="1" applyAlignment="1">
      <alignment horizontal="center" vertical="center" wrapText="1"/>
    </xf>
    <xf numFmtId="0" fontId="60" fillId="3" borderId="0" xfId="0" applyFont="1" applyFill="1" applyAlignment="1">
      <alignment horizontal="left" vertical="center" wrapText="1"/>
    </xf>
    <xf numFmtId="0" fontId="60" fillId="0" borderId="0" xfId="0" applyFont="1" applyAlignment="1">
      <alignment horizontal="left" vertical="center" wrapText="1"/>
    </xf>
    <xf numFmtId="0" fontId="63" fillId="3" borderId="0" xfId="0" applyFont="1" applyFill="1" applyAlignment="1">
      <alignment horizontal="center" vertical="center" wrapText="1"/>
    </xf>
    <xf numFmtId="0" fontId="4" fillId="3" borderId="1" xfId="0" applyFont="1" applyFill="1" applyBorder="1"/>
    <xf numFmtId="0" fontId="5" fillId="3" borderId="1" xfId="0" applyFont="1" applyFill="1" applyBorder="1"/>
    <xf numFmtId="0" fontId="6" fillId="0" borderId="0" xfId="0" applyFont="1" applyAlignment="1">
      <alignment vertical="center" wrapText="1"/>
    </xf>
    <xf numFmtId="0" fontId="39" fillId="2" borderId="12" xfId="0" applyFont="1" applyFill="1" applyBorder="1" applyAlignment="1">
      <alignment horizontal="center" vertical="center"/>
    </xf>
    <xf numFmtId="0" fontId="39" fillId="3" borderId="6" xfId="0" applyFont="1" applyFill="1" applyBorder="1" applyAlignment="1">
      <alignment horizontal="center" vertical="center"/>
    </xf>
    <xf numFmtId="0" fontId="39" fillId="2" borderId="6" xfId="0" applyFont="1" applyFill="1" applyBorder="1" applyAlignment="1">
      <alignment horizontal="center" vertical="center"/>
    </xf>
    <xf numFmtId="0" fontId="40" fillId="3" borderId="6" xfId="0" applyFont="1" applyFill="1" applyBorder="1" applyAlignment="1">
      <alignment horizontal="center" vertical="center" readingOrder="2"/>
    </xf>
    <xf numFmtId="0" fontId="39" fillId="3" borderId="13" xfId="0" applyFont="1" applyFill="1" applyBorder="1" applyAlignment="1">
      <alignment horizontal="right" vertical="center" wrapText="1" indent="1"/>
    </xf>
    <xf numFmtId="0" fontId="16" fillId="0" borderId="0" xfId="0" applyFont="1" applyAlignment="1">
      <alignment vertical="center" wrapText="1"/>
    </xf>
    <xf numFmtId="0" fontId="39" fillId="2" borderId="13" xfId="0" applyFont="1" applyFill="1" applyBorder="1" applyAlignment="1">
      <alignment horizontal="right" vertical="center" wrapText="1" indent="1"/>
    </xf>
    <xf numFmtId="0" fontId="11" fillId="2" borderId="25" xfId="0" applyFont="1" applyFill="1" applyBorder="1" applyAlignment="1">
      <alignment horizontal="right" vertical="center" wrapText="1" indent="1"/>
    </xf>
    <xf numFmtId="0" fontId="29" fillId="0" borderId="0" xfId="0" applyFont="1"/>
    <xf numFmtId="0" fontId="10" fillId="0" borderId="0" xfId="0" applyFont="1" applyAlignment="1">
      <alignment horizontal="center" vertical="center" wrapText="1"/>
    </xf>
    <xf numFmtId="0" fontId="23" fillId="2" borderId="13" xfId="0" applyFont="1" applyFill="1" applyBorder="1" applyAlignment="1">
      <alignment horizontal="right" vertical="center" wrapText="1" indent="1"/>
    </xf>
    <xf numFmtId="0" fontId="42" fillId="2" borderId="3" xfId="0" applyFont="1" applyFill="1" applyBorder="1" applyAlignment="1">
      <alignment vertical="center" wrapText="1"/>
    </xf>
    <xf numFmtId="0" fontId="42" fillId="3" borderId="4" xfId="0" applyFont="1" applyFill="1" applyBorder="1" applyAlignment="1">
      <alignment vertical="center" wrapText="1"/>
    </xf>
    <xf numFmtId="0" fontId="42" fillId="2" borderId="6" xfId="0" applyFont="1" applyFill="1" applyBorder="1" applyAlignment="1">
      <alignment vertical="center" wrapText="1"/>
    </xf>
    <xf numFmtId="0" fontId="39" fillId="2" borderId="3" xfId="0" applyFont="1" applyFill="1" applyBorder="1" applyAlignment="1">
      <alignment horizontal="right" vertical="center" wrapText="1" indent="1"/>
    </xf>
    <xf numFmtId="0" fontId="23" fillId="0" borderId="0" xfId="3" applyAlignment="1">
      <alignment vertical="center"/>
    </xf>
    <xf numFmtId="0" fontId="0" fillId="0" borderId="0" xfId="0" applyAlignment="1">
      <alignment vertical="center"/>
    </xf>
    <xf numFmtId="0" fontId="0" fillId="0" borderId="0" xfId="0" applyFont="1" applyAlignment="1">
      <alignment vertical="center" wrapText="1"/>
    </xf>
    <xf numFmtId="0" fontId="4" fillId="0" borderId="0" xfId="4" applyFont="1" applyAlignment="1">
      <alignment vertical="top" wrapText="1"/>
    </xf>
    <xf numFmtId="0" fontId="6" fillId="0" borderId="0" xfId="0" applyFont="1" applyAlignment="1">
      <alignment vertical="center" wrapText="1" readingOrder="1"/>
    </xf>
    <xf numFmtId="0" fontId="23" fillId="0" borderId="0" xfId="8"/>
    <xf numFmtId="0" fontId="4" fillId="0" borderId="0" xfId="5" applyFont="1" applyAlignment="1">
      <alignment vertical="center" wrapText="1"/>
    </xf>
    <xf numFmtId="0" fontId="64" fillId="0" borderId="0" xfId="0" applyFont="1" applyAlignment="1">
      <alignment horizontal="justify" vertical="center" wrapText="1" readingOrder="2"/>
    </xf>
    <xf numFmtId="0" fontId="64" fillId="0" borderId="0" xfId="0" applyFont="1" applyAlignment="1">
      <alignment vertical="center" wrapText="1"/>
    </xf>
    <xf numFmtId="0" fontId="65" fillId="0" borderId="0" xfId="0" applyFont="1" applyAlignment="1">
      <alignment horizontal="center" vertical="center" wrapText="1"/>
    </xf>
    <xf numFmtId="0" fontId="14" fillId="0" borderId="1" xfId="0" applyFont="1" applyBorder="1" applyAlignment="1">
      <alignment vertical="center" wrapText="1"/>
    </xf>
    <xf numFmtId="0" fontId="8" fillId="0" borderId="1" xfId="0" applyFont="1" applyBorder="1" applyAlignment="1">
      <alignment vertical="center" wrapText="1"/>
    </xf>
    <xf numFmtId="0" fontId="10" fillId="0" borderId="0" xfId="0" applyFont="1" applyAlignment="1">
      <alignment horizontal="center" vertical="center" wrapText="1" readingOrder="1"/>
    </xf>
    <xf numFmtId="0" fontId="0" fillId="0" borderId="0" xfId="0"/>
    <xf numFmtId="0" fontId="39" fillId="3" borderId="4" xfId="0" applyFont="1" applyFill="1" applyBorder="1" applyAlignment="1">
      <alignment horizontal="right" vertical="center" wrapText="1" indent="1"/>
    </xf>
    <xf numFmtId="0" fontId="39" fillId="2" borderId="3" xfId="0" applyFont="1" applyFill="1" applyBorder="1" applyAlignment="1">
      <alignment horizontal="right" vertical="center" wrapText="1" indent="1"/>
    </xf>
    <xf numFmtId="0" fontId="9" fillId="0" borderId="0" xfId="0" applyFont="1" applyAlignment="1">
      <alignment horizontal="right" vertical="center" wrapText="1"/>
    </xf>
    <xf numFmtId="0" fontId="39" fillId="3" borderId="12" xfId="0" applyFont="1" applyFill="1" applyBorder="1" applyAlignment="1">
      <alignment horizontal="center" wrapText="1"/>
    </xf>
    <xf numFmtId="0" fontId="17" fillId="3" borderId="13" xfId="0" applyFont="1" applyFill="1" applyBorder="1" applyAlignment="1">
      <alignment horizontal="center" vertical="top" wrapText="1"/>
    </xf>
    <xf numFmtId="0" fontId="39" fillId="3" borderId="12" xfId="0" applyFont="1" applyFill="1" applyBorder="1" applyAlignment="1">
      <alignment horizontal="center" vertical="center" wrapText="1"/>
    </xf>
    <xf numFmtId="0" fontId="14" fillId="0" borderId="1" xfId="0" applyFont="1" applyBorder="1" applyAlignment="1">
      <alignment vertical="center"/>
    </xf>
    <xf numFmtId="0" fontId="39" fillId="2" borderId="7" xfId="0" applyFont="1" applyFill="1" applyBorder="1" applyAlignment="1">
      <alignment vertical="center" wrapText="1"/>
    </xf>
    <xf numFmtId="0" fontId="17" fillId="3" borderId="20" xfId="0" applyFont="1" applyFill="1" applyBorder="1" applyAlignment="1">
      <alignment horizontal="center" vertical="top" wrapText="1"/>
    </xf>
    <xf numFmtId="0" fontId="43" fillId="2" borderId="3" xfId="0" applyFont="1" applyFill="1" applyBorder="1" applyAlignment="1">
      <alignment horizontal="left" vertical="center" wrapText="1" indent="1"/>
    </xf>
    <xf numFmtId="0" fontId="9" fillId="0" borderId="0" xfId="0" applyFont="1" applyAlignment="1">
      <alignment horizontal="right" vertical="center" wrapText="1"/>
    </xf>
    <xf numFmtId="0" fontId="43" fillId="2" borderId="3" xfId="0" applyFont="1" applyFill="1" applyBorder="1" applyAlignment="1">
      <alignment horizontal="left" vertical="center" wrapText="1" indent="1"/>
    </xf>
    <xf numFmtId="0" fontId="43" fillId="3" borderId="4" xfId="0" applyFont="1" applyFill="1" applyBorder="1" applyAlignment="1">
      <alignment horizontal="left" vertical="center" wrapText="1" indent="1"/>
    </xf>
    <xf numFmtId="0" fontId="43" fillId="2" borderId="4" xfId="0" applyFont="1" applyFill="1" applyBorder="1" applyAlignment="1">
      <alignment horizontal="left" vertical="center" wrapText="1" indent="1"/>
    </xf>
    <xf numFmtId="0" fontId="39" fillId="3" borderId="12" xfId="0" applyFont="1" applyFill="1" applyBorder="1" applyAlignment="1">
      <alignment horizontal="center" wrapText="1"/>
    </xf>
    <xf numFmtId="0" fontId="11" fillId="3" borderId="12" xfId="0" applyFont="1" applyFill="1" applyBorder="1" applyAlignment="1">
      <alignment horizontal="center" wrapText="1"/>
    </xf>
    <xf numFmtId="0" fontId="43" fillId="3" borderId="13" xfId="0" applyFont="1" applyFill="1" applyBorder="1" applyAlignment="1">
      <alignment horizontal="center" vertical="top" wrapText="1"/>
    </xf>
    <xf numFmtId="0" fontId="17" fillId="3" borderId="13" xfId="0" applyFont="1" applyFill="1" applyBorder="1" applyAlignment="1">
      <alignment horizontal="center" vertical="top" wrapText="1"/>
    </xf>
    <xf numFmtId="0" fontId="13" fillId="2" borderId="0" xfId="0" applyFont="1" applyFill="1" applyAlignment="1">
      <alignment vertical="center" wrapText="1"/>
    </xf>
    <xf numFmtId="0" fontId="42" fillId="3" borderId="22" xfId="0" applyFont="1" applyFill="1" applyBorder="1" applyAlignment="1">
      <alignment horizontal="center" vertical="center" wrapText="1"/>
    </xf>
    <xf numFmtId="0" fontId="43" fillId="3" borderId="22" xfId="0" applyFont="1" applyFill="1" applyBorder="1" applyAlignment="1">
      <alignment horizontal="left" vertical="center" wrapText="1" indent="1"/>
    </xf>
    <xf numFmtId="0" fontId="42" fillId="3" borderId="11" xfId="0" applyFont="1" applyFill="1" applyBorder="1" applyAlignment="1">
      <alignment horizontal="center" vertical="center" wrapText="1"/>
    </xf>
    <xf numFmtId="0" fontId="43" fillId="3" borderId="11" xfId="0" applyFont="1" applyFill="1" applyBorder="1" applyAlignment="1">
      <alignment horizontal="left" vertical="center" wrapText="1" indent="1"/>
    </xf>
    <xf numFmtId="0" fontId="39" fillId="3" borderId="11" xfId="0" applyFont="1" applyFill="1" applyBorder="1" applyAlignment="1">
      <alignment horizontal="right" vertical="center" wrapText="1" indent="1"/>
    </xf>
    <xf numFmtId="0" fontId="23" fillId="3" borderId="11" xfId="0" applyFont="1" applyFill="1" applyBorder="1" applyAlignment="1">
      <alignment horizontal="right" vertical="center" wrapText="1" indent="1"/>
    </xf>
    <xf numFmtId="0" fontId="0" fillId="0" borderId="0" xfId="0" applyAlignment="1">
      <alignment vertical="center" wrapText="1"/>
    </xf>
    <xf numFmtId="0" fontId="66" fillId="0" borderId="0" xfId="0" applyFont="1" applyAlignment="1">
      <alignment vertical="center" wrapText="1"/>
    </xf>
    <xf numFmtId="0" fontId="0" fillId="0" borderId="0" xfId="0" applyAlignment="1">
      <alignment vertical="center" wrapText="1"/>
    </xf>
    <xf numFmtId="0" fontId="29" fillId="2" borderId="0" xfId="0" applyFont="1" applyFill="1" applyAlignment="1">
      <alignment vertical="center" wrapText="1"/>
    </xf>
    <xf numFmtId="0" fontId="8" fillId="0" borderId="1" xfId="0" applyFont="1" applyBorder="1" applyAlignment="1">
      <alignment vertical="center"/>
    </xf>
    <xf numFmtId="0" fontId="29" fillId="0" borderId="1" xfId="0" applyFont="1" applyBorder="1" applyAlignment="1">
      <alignment vertical="center" wrapText="1"/>
    </xf>
    <xf numFmtId="0" fontId="9" fillId="0" borderId="0" xfId="0" applyFont="1" applyAlignment="1">
      <alignment vertical="center" wrapText="1"/>
    </xf>
    <xf numFmtId="0" fontId="23" fillId="2" borderId="7" xfId="0" applyFont="1" applyFill="1" applyBorder="1" applyAlignment="1">
      <alignment vertical="center" wrapText="1"/>
    </xf>
    <xf numFmtId="0" fontId="23" fillId="3" borderId="8" xfId="0" applyFont="1" applyFill="1" applyBorder="1" applyAlignment="1">
      <alignment vertical="center" wrapText="1"/>
    </xf>
    <xf numFmtId="0" fontId="42" fillId="2" borderId="25" xfId="0" applyFont="1" applyFill="1" applyBorder="1" applyAlignment="1">
      <alignment vertical="center" wrapText="1"/>
    </xf>
    <xf numFmtId="0" fontId="42" fillId="3" borderId="22" xfId="0" applyFont="1" applyFill="1" applyBorder="1" applyAlignment="1">
      <alignment vertical="center" wrapText="1"/>
    </xf>
    <xf numFmtId="0" fontId="4" fillId="3" borderId="6" xfId="0" applyFont="1" applyFill="1" applyBorder="1" applyAlignment="1">
      <alignment horizontal="center" vertical="center" wrapText="1"/>
    </xf>
    <xf numFmtId="0" fontId="29" fillId="3" borderId="6" xfId="0" applyFont="1" applyFill="1" applyBorder="1" applyAlignment="1">
      <alignment horizontal="center" vertical="center" wrapText="1"/>
    </xf>
    <xf numFmtId="2" fontId="42" fillId="2" borderId="3" xfId="0" applyNumberFormat="1" applyFont="1" applyFill="1" applyBorder="1" applyAlignment="1">
      <alignment horizontal="right" vertical="center" wrapText="1" indent="1"/>
    </xf>
    <xf numFmtId="2" fontId="42" fillId="3" borderId="4" xfId="0" applyNumberFormat="1" applyFont="1" applyFill="1" applyBorder="1" applyAlignment="1">
      <alignment horizontal="right" vertical="center" wrapText="1" indent="1"/>
    </xf>
    <xf numFmtId="2" fontId="42" fillId="2" borderId="6" xfId="0" applyNumberFormat="1" applyFont="1" applyFill="1" applyBorder="1" applyAlignment="1">
      <alignment horizontal="right" vertical="center" wrapText="1" indent="1"/>
    </xf>
    <xf numFmtId="0" fontId="23" fillId="2" borderId="7" xfId="0" applyFont="1" applyFill="1" applyBorder="1" applyAlignment="1">
      <alignment horizontal="right" vertical="center" wrapText="1"/>
    </xf>
    <xf numFmtId="0" fontId="23" fillId="3" borderId="8" xfId="0" applyFont="1" applyFill="1" applyBorder="1" applyAlignment="1">
      <alignment horizontal="right" vertical="center" wrapText="1"/>
    </xf>
    <xf numFmtId="0" fontId="8" fillId="0" borderId="0" xfId="0" applyFont="1" applyBorder="1" applyAlignment="1">
      <alignment wrapText="1"/>
    </xf>
    <xf numFmtId="0" fontId="4" fillId="0" borderId="0" xfId="0" applyFont="1" applyBorder="1"/>
    <xf numFmtId="0" fontId="39" fillId="3" borderId="13" xfId="0" applyFont="1" applyFill="1" applyBorder="1" applyAlignment="1">
      <alignment horizontal="center" vertical="center"/>
    </xf>
    <xf numFmtId="0" fontId="39" fillId="3" borderId="12" xfId="0" applyFont="1" applyFill="1" applyBorder="1" applyAlignment="1">
      <alignment horizontal="center" wrapText="1"/>
    </xf>
    <xf numFmtId="0" fontId="11" fillId="3" borderId="12" xfId="0" applyFont="1" applyFill="1" applyBorder="1" applyAlignment="1">
      <alignment horizontal="center" wrapText="1"/>
    </xf>
    <xf numFmtId="0" fontId="43" fillId="3" borderId="13" xfId="0" applyFont="1" applyFill="1" applyBorder="1" applyAlignment="1">
      <alignment horizontal="center" vertical="top" wrapText="1"/>
    </xf>
    <xf numFmtId="0" fontId="9" fillId="0" borderId="0" xfId="0" applyFont="1" applyBorder="1" applyAlignment="1">
      <alignment vertical="center" wrapText="1"/>
    </xf>
    <xf numFmtId="0" fontId="17" fillId="3" borderId="13" xfId="0" applyFont="1" applyFill="1" applyBorder="1" applyAlignment="1">
      <alignment horizontal="center" vertical="top" wrapText="1"/>
    </xf>
    <xf numFmtId="0" fontId="42" fillId="3" borderId="7" xfId="0" applyFont="1" applyFill="1" applyBorder="1" applyAlignment="1">
      <alignment horizontal="center" vertical="center" wrapText="1"/>
    </xf>
    <xf numFmtId="0" fontId="43" fillId="3" borderId="7" xfId="0" applyFont="1" applyFill="1" applyBorder="1" applyAlignment="1">
      <alignment horizontal="left" vertical="center" wrapText="1" indent="1"/>
    </xf>
    <xf numFmtId="0" fontId="23" fillId="3" borderId="7" xfId="0" applyFont="1" applyFill="1" applyBorder="1" applyAlignment="1">
      <alignment vertical="center" wrapText="1"/>
    </xf>
    <xf numFmtId="0" fontId="23" fillId="3" borderId="7" xfId="0" applyFont="1" applyFill="1" applyBorder="1" applyAlignment="1">
      <alignment horizontal="right" vertical="center" wrapText="1" indent="1"/>
    </xf>
    <xf numFmtId="0" fontId="42" fillId="2" borderId="47" xfId="0" applyFont="1" applyFill="1" applyBorder="1" applyAlignment="1">
      <alignment horizontal="center" vertical="center" wrapText="1"/>
    </xf>
    <xf numFmtId="0" fontId="43" fillId="2" borderId="47" xfId="0" applyFont="1" applyFill="1" applyBorder="1" applyAlignment="1">
      <alignment horizontal="left" vertical="center" wrapText="1" indent="1"/>
    </xf>
    <xf numFmtId="0" fontId="23" fillId="2" borderId="9" xfId="0" applyFont="1" applyFill="1" applyBorder="1" applyAlignment="1">
      <alignment horizontal="right" vertical="center" wrapText="1" indent="1"/>
    </xf>
    <xf numFmtId="0" fontId="39" fillId="3" borderId="18" xfId="0" applyFont="1" applyFill="1" applyBorder="1" applyAlignment="1">
      <alignment horizontal="right" vertical="center" wrapText="1" indent="1"/>
    </xf>
    <xf numFmtId="0" fontId="42" fillId="3" borderId="25" xfId="0" applyFont="1" applyFill="1" applyBorder="1" applyAlignment="1">
      <alignment vertical="center" wrapText="1"/>
    </xf>
    <xf numFmtId="2" fontId="23" fillId="3" borderId="11" xfId="0" applyNumberFormat="1" applyFont="1" applyFill="1" applyBorder="1" applyAlignment="1">
      <alignment horizontal="right" vertical="center" wrapText="1" indent="1"/>
    </xf>
    <xf numFmtId="0" fontId="23" fillId="2" borderId="9" xfId="0" applyFont="1" applyFill="1" applyBorder="1" applyAlignment="1">
      <alignment vertical="center" wrapText="1"/>
    </xf>
    <xf numFmtId="0" fontId="42" fillId="2" borderId="8" xfId="0" applyFont="1" applyFill="1" applyBorder="1" applyAlignment="1">
      <alignment horizontal="center" vertical="center" wrapText="1"/>
    </xf>
    <xf numFmtId="0" fontId="43" fillId="2" borderId="8" xfId="0" applyFont="1" applyFill="1" applyBorder="1" applyAlignment="1">
      <alignment horizontal="left" vertical="center" wrapText="1" indent="1"/>
    </xf>
    <xf numFmtId="0" fontId="39" fillId="3" borderId="18" xfId="0" applyFont="1" applyFill="1" applyBorder="1" applyAlignment="1">
      <alignment vertical="center" wrapText="1"/>
    </xf>
    <xf numFmtId="0" fontId="39" fillId="2" borderId="9" xfId="0" applyFont="1" applyFill="1" applyBorder="1" applyAlignment="1">
      <alignment vertical="center" wrapText="1"/>
    </xf>
    <xf numFmtId="0" fontId="39" fillId="2" borderId="3" xfId="0" applyFont="1" applyFill="1" applyBorder="1" applyAlignment="1">
      <alignment horizontal="right" vertical="center" wrapText="1" indent="1"/>
    </xf>
    <xf numFmtId="0" fontId="39" fillId="3" borderId="4" xfId="0" applyFont="1" applyFill="1" applyBorder="1" applyAlignment="1">
      <alignment horizontal="right" vertical="center" wrapText="1" indent="1"/>
    </xf>
    <xf numFmtId="0" fontId="39" fillId="3" borderId="12" xfId="0" applyFont="1" applyFill="1" applyBorder="1" applyAlignment="1">
      <alignment horizontal="center" wrapText="1"/>
    </xf>
    <xf numFmtId="0" fontId="17" fillId="3" borderId="13" xfId="0" applyFont="1" applyFill="1" applyBorder="1" applyAlignment="1">
      <alignment horizontal="center" vertical="top" wrapText="1"/>
    </xf>
    <xf numFmtId="0" fontId="42" fillId="0" borderId="0" xfId="2" applyFont="1" applyAlignment="1">
      <alignment vertical="top" wrapText="1"/>
    </xf>
    <xf numFmtId="0" fontId="42" fillId="0" borderId="0" xfId="2" applyFont="1" applyAlignment="1">
      <alignment horizontal="distributed" vertical="top" wrapText="1"/>
    </xf>
    <xf numFmtId="0" fontId="5" fillId="0" borderId="0" xfId="2" applyFont="1" applyAlignment="1">
      <alignment vertical="top" wrapText="1" readingOrder="2"/>
    </xf>
    <xf numFmtId="0" fontId="5" fillId="0" borderId="0" xfId="2" applyFont="1" applyAlignment="1">
      <alignment horizontal="right" vertical="top" wrapText="1" readingOrder="2"/>
    </xf>
    <xf numFmtId="0" fontId="9" fillId="0" borderId="0" xfId="2" applyFont="1" applyAlignment="1">
      <alignment horizontal="distributed" vertical="top" wrapText="1"/>
    </xf>
    <xf numFmtId="0" fontId="9" fillId="0" borderId="0" xfId="2" applyFont="1" applyAlignment="1">
      <alignment horizontal="right" vertical="top" wrapText="1" indent="3" readingOrder="2"/>
    </xf>
    <xf numFmtId="0" fontId="9" fillId="0" borderId="0" xfId="2" applyFont="1" applyAlignment="1">
      <alignment horizontal="distributed" vertical="top" wrapText="1" readingOrder="2"/>
    </xf>
    <xf numFmtId="0" fontId="11" fillId="0" borderId="0" xfId="2" applyFont="1" applyAlignment="1">
      <alignment horizontal="left" vertical="top" wrapText="1" indent="2"/>
    </xf>
    <xf numFmtId="0" fontId="11" fillId="0" borderId="0" xfId="2" applyFont="1" applyAlignment="1">
      <alignment vertical="top" wrapText="1"/>
    </xf>
    <xf numFmtId="0" fontId="5" fillId="0" borderId="0" xfId="2" applyFont="1" applyAlignment="1">
      <alignment horizontal="left" vertical="top" wrapText="1" readingOrder="2"/>
    </xf>
    <xf numFmtId="0" fontId="42" fillId="0" borderId="0" xfId="2" applyFont="1" applyAlignment="1">
      <alignment vertical="top" wrapText="1" readingOrder="1"/>
    </xf>
    <xf numFmtId="0" fontId="42" fillId="0" borderId="0" xfId="2" applyFont="1" applyAlignment="1">
      <alignment horizontal="right" vertical="top" wrapText="1"/>
    </xf>
    <xf numFmtId="0" fontId="39" fillId="3" borderId="6" xfId="0" applyFont="1" applyFill="1" applyBorder="1" applyAlignment="1">
      <alignment horizontal="center" vertical="center"/>
    </xf>
    <xf numFmtId="0" fontId="39" fillId="2" borderId="7" xfId="0" applyFont="1" applyFill="1" applyBorder="1" applyAlignment="1">
      <alignment horizontal="right" vertical="center" wrapText="1" indent="1"/>
    </xf>
    <xf numFmtId="0" fontId="39" fillId="3" borderId="8" xfId="0" applyFont="1" applyFill="1" applyBorder="1" applyAlignment="1">
      <alignment horizontal="right" vertical="center" wrapText="1" indent="1"/>
    </xf>
    <xf numFmtId="0" fontId="23" fillId="3" borderId="8" xfId="0" applyFont="1" applyFill="1" applyBorder="1" applyAlignment="1">
      <alignment horizontal="right" vertical="center" wrapText="1" indent="1"/>
    </xf>
    <xf numFmtId="0" fontId="39" fillId="2" borderId="9" xfId="0" applyFont="1" applyFill="1" applyBorder="1" applyAlignment="1">
      <alignment horizontal="right" vertical="center" wrapText="1" indent="1"/>
    </xf>
    <xf numFmtId="0" fontId="39" fillId="3" borderId="7" xfId="0" applyFont="1" applyFill="1" applyBorder="1" applyAlignment="1">
      <alignment vertical="center" wrapText="1"/>
    </xf>
    <xf numFmtId="0" fontId="39" fillId="3" borderId="7" xfId="0" applyFont="1" applyFill="1" applyBorder="1" applyAlignment="1">
      <alignment horizontal="right" vertical="center" wrapText="1" indent="1"/>
    </xf>
    <xf numFmtId="0" fontId="39" fillId="2" borderId="20" xfId="0" applyFont="1" applyFill="1" applyBorder="1" applyAlignment="1">
      <alignment horizontal="right" vertical="center" wrapText="1" indent="1"/>
    </xf>
    <xf numFmtId="0" fontId="39" fillId="2" borderId="11" xfId="0" applyFont="1" applyFill="1" applyBorder="1" applyAlignment="1">
      <alignment horizontal="right" vertical="center" wrapText="1" indent="1"/>
    </xf>
    <xf numFmtId="0" fontId="39" fillId="2" borderId="47" xfId="0" applyFont="1" applyFill="1" applyBorder="1" applyAlignment="1">
      <alignment horizontal="right" vertical="center" wrapText="1" indent="1"/>
    </xf>
    <xf numFmtId="0" fontId="39" fillId="3" borderId="17" xfId="0" applyFont="1" applyFill="1" applyBorder="1" applyAlignment="1">
      <alignment horizontal="right" vertical="center" wrapText="1" indent="1"/>
    </xf>
    <xf numFmtId="165" fontId="69" fillId="0" borderId="0" xfId="0" applyNumberFormat="1" applyFont="1" applyAlignment="1">
      <alignment horizontal="right" vertical="center"/>
    </xf>
    <xf numFmtId="0" fontId="39" fillId="2" borderId="7" xfId="0" applyFont="1" applyFill="1" applyBorder="1" applyAlignment="1">
      <alignment horizontal="right" vertical="center" wrapText="1"/>
    </xf>
    <xf numFmtId="0" fontId="42" fillId="3" borderId="17" xfId="0" applyFont="1" applyFill="1" applyBorder="1" applyAlignment="1">
      <alignment vertical="center" wrapText="1"/>
    </xf>
    <xf numFmtId="0" fontId="11" fillId="2" borderId="25" xfId="0" applyFont="1" applyFill="1" applyBorder="1" applyAlignment="1">
      <alignment vertical="center" wrapText="1"/>
    </xf>
    <xf numFmtId="0" fontId="62" fillId="3" borderId="6" xfId="0" applyFont="1" applyFill="1" applyBorder="1" applyAlignment="1">
      <alignment vertical="center" wrapText="1"/>
    </xf>
    <xf numFmtId="0" fontId="62" fillId="0" borderId="6" xfId="0" applyFont="1" applyBorder="1" applyAlignment="1">
      <alignment vertical="center" wrapText="1"/>
    </xf>
    <xf numFmtId="0" fontId="60" fillId="3" borderId="0" xfId="0" applyFont="1" applyFill="1" applyBorder="1" applyAlignment="1">
      <alignment horizontal="left" vertical="center" wrapText="1"/>
    </xf>
    <xf numFmtId="0" fontId="60" fillId="0" borderId="31" xfId="0" applyFont="1" applyBorder="1" applyAlignment="1">
      <alignment horizontal="left" vertical="center" wrapText="1"/>
    </xf>
    <xf numFmtId="0" fontId="11" fillId="2" borderId="25" xfId="0" applyFont="1" applyFill="1" applyBorder="1" applyAlignment="1">
      <alignment horizontal="center" vertical="center" wrapText="1"/>
    </xf>
    <xf numFmtId="0" fontId="39" fillId="2" borderId="44" xfId="0" applyFont="1" applyFill="1" applyBorder="1" applyAlignment="1">
      <alignment horizontal="center" vertical="center" wrapText="1"/>
    </xf>
    <xf numFmtId="0" fontId="71" fillId="0" borderId="0" xfId="0" applyFont="1" applyAlignment="1">
      <alignment wrapText="1"/>
    </xf>
    <xf numFmtId="0" fontId="71" fillId="2" borderId="16" xfId="0" applyFont="1" applyFill="1" applyBorder="1" applyAlignment="1">
      <alignment horizontal="center" vertical="center" wrapText="1" readingOrder="1"/>
    </xf>
    <xf numFmtId="0" fontId="55" fillId="0" borderId="0" xfId="0" applyFont="1" applyBorder="1" applyAlignment="1">
      <alignment vertical="center" wrapText="1"/>
    </xf>
    <xf numFmtId="0" fontId="55" fillId="0" borderId="0" xfId="0" applyFont="1" applyAlignment="1">
      <alignment vertical="center" wrapText="1"/>
    </xf>
    <xf numFmtId="0" fontId="55" fillId="0" borderId="0" xfId="0" applyFont="1" applyAlignment="1">
      <alignment wrapText="1"/>
    </xf>
    <xf numFmtId="0" fontId="55" fillId="0" borderId="1" xfId="0" applyFont="1" applyBorder="1" applyAlignment="1">
      <alignment vertical="center" wrapText="1"/>
    </xf>
    <xf numFmtId="0" fontId="11" fillId="0" borderId="1" xfId="0" applyFont="1" applyBorder="1" applyAlignment="1">
      <alignment vertical="center"/>
    </xf>
    <xf numFmtId="0" fontId="76" fillId="2" borderId="3" xfId="0" applyFont="1" applyFill="1" applyBorder="1" applyAlignment="1">
      <alignment horizontal="right" vertical="center" wrapText="1" indent="1"/>
    </xf>
    <xf numFmtId="2" fontId="76" fillId="2" borderId="3" xfId="0" applyNumberFormat="1" applyFont="1" applyFill="1" applyBorder="1" applyAlignment="1">
      <alignment horizontal="right" vertical="center" wrapText="1" indent="1"/>
    </xf>
    <xf numFmtId="0" fontId="76" fillId="3" borderId="4" xfId="0" applyFont="1" applyFill="1" applyBorder="1" applyAlignment="1">
      <alignment horizontal="right" vertical="center" wrapText="1" indent="1"/>
    </xf>
    <xf numFmtId="2" fontId="76" fillId="3" borderId="4" xfId="0" applyNumberFormat="1" applyFont="1" applyFill="1" applyBorder="1" applyAlignment="1">
      <alignment horizontal="right" vertical="center" wrapText="1" indent="1"/>
    </xf>
    <xf numFmtId="0" fontId="76" fillId="2" borderId="6" xfId="0" applyFont="1" applyFill="1" applyBorder="1" applyAlignment="1">
      <alignment horizontal="right" vertical="center" wrapText="1" indent="1"/>
    </xf>
    <xf numFmtId="2" fontId="76" fillId="2" borderId="6" xfId="0" applyNumberFormat="1" applyFont="1" applyFill="1" applyBorder="1" applyAlignment="1">
      <alignment horizontal="right" vertical="center" wrapText="1" indent="1"/>
    </xf>
    <xf numFmtId="0" fontId="76" fillId="3" borderId="11" xfId="0" applyFont="1" applyFill="1" applyBorder="1" applyAlignment="1">
      <alignment horizontal="right" vertical="center" wrapText="1" indent="1"/>
    </xf>
    <xf numFmtId="2" fontId="76" fillId="3" borderId="11" xfId="0" applyNumberFormat="1" applyFont="1" applyFill="1" applyBorder="1" applyAlignment="1">
      <alignment horizontal="right" vertical="center" wrapText="1" indent="1"/>
    </xf>
    <xf numFmtId="0" fontId="76" fillId="2" borderId="7" xfId="0" applyFont="1" applyFill="1" applyBorder="1" applyAlignment="1">
      <alignment vertical="center" wrapText="1"/>
    </xf>
    <xf numFmtId="0" fontId="76" fillId="3" borderId="8" xfId="0" applyFont="1" applyFill="1" applyBorder="1" applyAlignment="1">
      <alignment vertical="center" wrapText="1"/>
    </xf>
    <xf numFmtId="0" fontId="77" fillId="3" borderId="18" xfId="0" applyFont="1" applyFill="1" applyBorder="1" applyAlignment="1">
      <alignment vertical="center" wrapText="1"/>
    </xf>
    <xf numFmtId="0" fontId="9" fillId="0" borderId="1" xfId="0" applyFont="1" applyBorder="1" applyAlignment="1">
      <alignment horizontal="center" vertical="center" wrapText="1"/>
    </xf>
    <xf numFmtId="0" fontId="11" fillId="0" borderId="0" xfId="2" applyFont="1" applyAlignment="1">
      <alignment horizontal="left" vertical="top" wrapText="1" indent="2"/>
    </xf>
    <xf numFmtId="0" fontId="5" fillId="0" borderId="0" xfId="0" applyFont="1" applyBorder="1" applyAlignment="1">
      <alignment vertical="center" wrapText="1" readingOrder="1"/>
    </xf>
    <xf numFmtId="0" fontId="39" fillId="2" borderId="17" xfId="0" applyFont="1" applyFill="1" applyBorder="1" applyAlignment="1">
      <alignment horizontal="right" vertical="center" wrapText="1" indent="1"/>
    </xf>
    <xf numFmtId="2" fontId="39" fillId="2" borderId="17" xfId="0" applyNumberFormat="1" applyFont="1" applyFill="1" applyBorder="1" applyAlignment="1">
      <alignment horizontal="right" vertical="center" wrapText="1" indent="1"/>
    </xf>
    <xf numFmtId="0" fontId="39" fillId="2" borderId="13" xfId="0" applyFont="1" applyFill="1" applyBorder="1" applyAlignment="1">
      <alignment vertical="center" wrapText="1"/>
    </xf>
    <xf numFmtId="0" fontId="11" fillId="2" borderId="17" xfId="0" applyFont="1" applyFill="1" applyBorder="1" applyAlignment="1">
      <alignment vertical="center" wrapText="1"/>
    </xf>
    <xf numFmtId="0" fontId="39" fillId="2" borderId="6" xfId="0" applyFont="1" applyFill="1" applyBorder="1" applyAlignment="1">
      <alignment horizontal="right" vertical="center" wrapText="1" indent="1"/>
    </xf>
    <xf numFmtId="0" fontId="43" fillId="2" borderId="5" xfId="0" applyFont="1" applyFill="1" applyBorder="1" applyAlignment="1">
      <alignment horizontal="left" vertical="center" wrapText="1" indent="1"/>
    </xf>
    <xf numFmtId="0" fontId="11" fillId="2" borderId="6" xfId="0" applyFont="1" applyFill="1" applyBorder="1" applyAlignment="1">
      <alignment horizontal="right" vertical="center" wrapText="1" indent="1"/>
    </xf>
    <xf numFmtId="0" fontId="42" fillId="0" borderId="3" xfId="0" applyFont="1" applyFill="1" applyBorder="1" applyAlignment="1">
      <alignment horizontal="right" vertical="center" wrapText="1" indent="1"/>
    </xf>
    <xf numFmtId="0" fontId="42" fillId="3" borderId="47" xfId="0" applyFont="1" applyFill="1" applyBorder="1" applyAlignment="1">
      <alignment horizontal="center" vertical="center" wrapText="1"/>
    </xf>
    <xf numFmtId="0" fontId="43" fillId="3" borderId="47" xfId="0" applyFont="1" applyFill="1" applyBorder="1" applyAlignment="1">
      <alignment horizontal="left" vertical="center" wrapText="1" indent="1"/>
    </xf>
    <xf numFmtId="0" fontId="39" fillId="3" borderId="9" xfId="0" applyFont="1" applyFill="1" applyBorder="1" applyAlignment="1">
      <alignment horizontal="right" vertical="center" wrapText="1" indent="1"/>
    </xf>
    <xf numFmtId="0" fontId="23" fillId="3" borderId="9" xfId="0" applyFont="1" applyFill="1" applyBorder="1" applyAlignment="1">
      <alignment horizontal="right" vertical="center" wrapText="1" indent="1"/>
    </xf>
    <xf numFmtId="0" fontId="39" fillId="3" borderId="47" xfId="0" applyFont="1" applyFill="1" applyBorder="1" applyAlignment="1">
      <alignment horizontal="right" vertical="center" wrapText="1" indent="1"/>
    </xf>
    <xf numFmtId="0" fontId="23" fillId="3" borderId="47" xfId="0" applyFont="1" applyFill="1" applyBorder="1" applyAlignment="1">
      <alignment horizontal="right" vertical="center" wrapText="1" indent="1"/>
    </xf>
    <xf numFmtId="0" fontId="13" fillId="0" borderId="0" xfId="0" applyFont="1" applyBorder="1" applyAlignment="1">
      <alignment vertical="center" wrapText="1"/>
    </xf>
    <xf numFmtId="0" fontId="79" fillId="0" borderId="0" xfId="0" applyFont="1" applyAlignment="1">
      <alignment vertical="center" wrapText="1"/>
    </xf>
    <xf numFmtId="0" fontId="4" fillId="0" borderId="0" xfId="0" applyFont="1" applyBorder="1" applyAlignment="1">
      <alignment vertical="center" wrapText="1"/>
    </xf>
    <xf numFmtId="0" fontId="29" fillId="0" borderId="0" xfId="0" applyFont="1" applyBorder="1" applyAlignment="1">
      <alignment vertical="center" wrapText="1"/>
    </xf>
    <xf numFmtId="0" fontId="11" fillId="2" borderId="12" xfId="0" applyFont="1" applyFill="1" applyBorder="1" applyAlignment="1">
      <alignment horizontal="right" vertical="center" wrapText="1" indent="1"/>
    </xf>
    <xf numFmtId="0" fontId="42" fillId="2" borderId="12" xfId="0" applyFont="1" applyFill="1" applyBorder="1" applyAlignment="1">
      <alignment horizontal="right" vertical="center" wrapText="1" indent="1"/>
    </xf>
    <xf numFmtId="0" fontId="39" fillId="2" borderId="12" xfId="0" applyFont="1" applyFill="1" applyBorder="1" applyAlignment="1">
      <alignment horizontal="right" vertical="center" wrapText="1" indent="1"/>
    </xf>
    <xf numFmtId="0" fontId="11" fillId="3" borderId="17" xfId="0" applyFont="1" applyFill="1" applyBorder="1" applyAlignment="1">
      <alignment horizontal="right" vertical="center" wrapText="1" indent="1"/>
    </xf>
    <xf numFmtId="0" fontId="42" fillId="3" borderId="17" xfId="0" applyFont="1" applyFill="1" applyBorder="1" applyAlignment="1">
      <alignment horizontal="right" vertical="center" wrapText="1" indent="1"/>
    </xf>
    <xf numFmtId="0" fontId="76" fillId="0" borderId="6" xfId="0" applyFont="1" applyFill="1" applyBorder="1" applyAlignment="1">
      <alignment horizontal="right" vertical="center" wrapText="1" indent="1"/>
    </xf>
    <xf numFmtId="0" fontId="42" fillId="2" borderId="18" xfId="0" applyFont="1" applyFill="1" applyBorder="1" applyAlignment="1">
      <alignment horizontal="center" vertical="center" wrapText="1"/>
    </xf>
    <xf numFmtId="0" fontId="43" fillId="2" borderId="18" xfId="0" applyFont="1" applyFill="1" applyBorder="1" applyAlignment="1">
      <alignment horizontal="left" vertical="center" wrapText="1" indent="1"/>
    </xf>
    <xf numFmtId="0" fontId="23" fillId="2" borderId="18" xfId="0" applyFont="1" applyFill="1" applyBorder="1" applyAlignment="1">
      <alignment horizontal="right" vertical="center" wrapText="1" indent="1"/>
    </xf>
    <xf numFmtId="0" fontId="39" fillId="2" borderId="7" xfId="0" applyFont="1" applyFill="1" applyBorder="1" applyAlignment="1">
      <alignment horizontal="center" vertical="center" wrapText="1"/>
    </xf>
    <xf numFmtId="0" fontId="23" fillId="2" borderId="7" xfId="0" applyFont="1" applyFill="1" applyBorder="1" applyAlignment="1">
      <alignment horizontal="center" vertical="center" wrapText="1"/>
    </xf>
    <xf numFmtId="0" fontId="39" fillId="3" borderId="7" xfId="0" applyFont="1" applyFill="1" applyBorder="1" applyAlignment="1">
      <alignment horizontal="center" vertical="center" wrapText="1"/>
    </xf>
    <xf numFmtId="0" fontId="23" fillId="3" borderId="7" xfId="0" applyFont="1" applyFill="1" applyBorder="1" applyAlignment="1">
      <alignment horizontal="center" vertical="center" wrapText="1"/>
    </xf>
    <xf numFmtId="0" fontId="39" fillId="2" borderId="9" xfId="0" applyFont="1" applyFill="1" applyBorder="1" applyAlignment="1">
      <alignment horizontal="center" vertical="center" wrapText="1"/>
    </xf>
    <xf numFmtId="0" fontId="23" fillId="2" borderId="9" xfId="0" applyFont="1" applyFill="1" applyBorder="1" applyAlignment="1">
      <alignment horizontal="center" vertical="center" wrapText="1"/>
    </xf>
    <xf numFmtId="0" fontId="39" fillId="3" borderId="18" xfId="0" applyFont="1" applyFill="1" applyBorder="1" applyAlignment="1">
      <alignment horizontal="center" vertical="center" wrapText="1"/>
    </xf>
    <xf numFmtId="0" fontId="39" fillId="2" borderId="3" xfId="0" applyFont="1" applyFill="1" applyBorder="1" applyAlignment="1">
      <alignment horizontal="right" vertical="center" wrapText="1" indent="1"/>
    </xf>
    <xf numFmtId="0" fontId="0" fillId="0" borderId="0" xfId="0" applyAlignment="1">
      <alignment vertical="center" wrapText="1"/>
    </xf>
    <xf numFmtId="0" fontId="9" fillId="0" borderId="0" xfId="0" applyFont="1" applyAlignment="1">
      <alignment horizontal="right" vertical="center" wrapText="1"/>
    </xf>
    <xf numFmtId="0" fontId="43" fillId="2" borderId="4" xfId="0" applyFont="1" applyFill="1" applyBorder="1" applyAlignment="1">
      <alignment horizontal="left" vertical="center" wrapText="1" indent="1"/>
    </xf>
    <xf numFmtId="0" fontId="43" fillId="3" borderId="4" xfId="0" applyFont="1" applyFill="1" applyBorder="1" applyAlignment="1">
      <alignment horizontal="left" vertical="center" wrapText="1" indent="1"/>
    </xf>
    <xf numFmtId="0" fontId="39" fillId="3" borderId="12" xfId="0" applyFont="1" applyFill="1" applyBorder="1" applyAlignment="1">
      <alignment horizontal="center" wrapText="1"/>
    </xf>
    <xf numFmtId="0" fontId="43" fillId="2" borderId="3" xfId="0" applyFont="1" applyFill="1" applyBorder="1" applyAlignment="1">
      <alignment horizontal="left" vertical="center" wrapText="1" indent="1"/>
    </xf>
    <xf numFmtId="0" fontId="43" fillId="2" borderId="5" xfId="0" applyFont="1" applyFill="1" applyBorder="1" applyAlignment="1">
      <alignment horizontal="left" vertical="center" wrapText="1" indent="1"/>
    </xf>
    <xf numFmtId="0" fontId="11" fillId="3" borderId="12" xfId="0" applyFont="1" applyFill="1" applyBorder="1" applyAlignment="1">
      <alignment horizontal="center" wrapText="1"/>
    </xf>
    <xf numFmtId="0" fontId="43" fillId="3" borderId="13" xfId="0" applyFont="1" applyFill="1" applyBorder="1" applyAlignment="1">
      <alignment horizontal="center" vertical="top" wrapText="1"/>
    </xf>
    <xf numFmtId="0" fontId="9" fillId="0" borderId="0" xfId="0" applyFont="1" applyBorder="1" applyAlignment="1">
      <alignment vertical="center" wrapText="1"/>
    </xf>
    <xf numFmtId="0" fontId="55" fillId="0" borderId="0" xfId="0" applyFont="1" applyBorder="1" applyAlignment="1">
      <alignment vertical="center" wrapText="1"/>
    </xf>
    <xf numFmtId="0" fontId="17" fillId="3" borderId="13" xfId="0" applyFont="1" applyFill="1" applyBorder="1" applyAlignment="1">
      <alignment horizontal="center" vertical="top" wrapText="1"/>
    </xf>
    <xf numFmtId="0" fontId="39" fillId="3" borderId="12" xfId="0" applyFont="1" applyFill="1" applyBorder="1" applyAlignment="1">
      <alignment horizontal="center" vertical="center" wrapText="1"/>
    </xf>
    <xf numFmtId="0" fontId="43" fillId="2" borderId="52" xfId="0" applyFont="1" applyFill="1" applyBorder="1" applyAlignment="1">
      <alignment horizontal="left" vertical="center" wrapText="1" indent="1"/>
    </xf>
    <xf numFmtId="0" fontId="39" fillId="2" borderId="52" xfId="0" applyFont="1" applyFill="1" applyBorder="1" applyAlignment="1">
      <alignment horizontal="right" vertical="center" wrapText="1" indent="1"/>
    </xf>
    <xf numFmtId="0" fontId="23" fillId="2" borderId="52" xfId="0" applyFont="1" applyFill="1" applyBorder="1" applyAlignment="1">
      <alignment horizontal="right" vertical="center" wrapText="1" indent="1"/>
    </xf>
    <xf numFmtId="0" fontId="62" fillId="3" borderId="17" xfId="0" applyFont="1" applyFill="1" applyBorder="1" applyAlignment="1">
      <alignment horizontal="right" vertical="center" wrapText="1" indent="1"/>
    </xf>
    <xf numFmtId="0" fontId="59" fillId="2" borderId="18" xfId="0" applyFont="1" applyFill="1" applyBorder="1" applyAlignment="1">
      <alignment horizontal="right" vertical="center" wrapText="1" indent="1"/>
    </xf>
    <xf numFmtId="0" fontId="4" fillId="2" borderId="0" xfId="0" applyFont="1" applyFill="1" applyAlignment="1">
      <alignment vertical="center" wrapText="1"/>
    </xf>
    <xf numFmtId="0" fontId="39" fillId="2" borderId="9" xfId="0" applyFont="1" applyFill="1" applyBorder="1" applyAlignment="1">
      <alignment horizontal="right" vertical="center" wrapText="1"/>
    </xf>
    <xf numFmtId="0" fontId="39" fillId="3" borderId="18" xfId="0" applyFont="1" applyFill="1" applyBorder="1" applyAlignment="1">
      <alignment horizontal="right" vertical="center" wrapText="1"/>
    </xf>
    <xf numFmtId="0" fontId="4" fillId="3" borderId="0" xfId="0" applyFont="1" applyFill="1" applyAlignment="1">
      <alignment vertical="center" wrapText="1"/>
    </xf>
    <xf numFmtId="0" fontId="23" fillId="2" borderId="9" xfId="0" applyFont="1" applyFill="1" applyBorder="1" applyAlignment="1">
      <alignment horizontal="right" vertical="center" wrapText="1"/>
    </xf>
    <xf numFmtId="0" fontId="42" fillId="3" borderId="12" xfId="0" applyFont="1" applyFill="1" applyBorder="1" applyAlignment="1">
      <alignment vertical="center" wrapText="1"/>
    </xf>
    <xf numFmtId="0" fontId="62" fillId="3" borderId="4" xfId="0" applyFont="1" applyFill="1" applyBorder="1" applyAlignment="1">
      <alignment horizontal="center" vertical="center" wrapText="1"/>
    </xf>
    <xf numFmtId="0" fontId="60" fillId="3" borderId="4" xfId="0" applyFont="1" applyFill="1" applyBorder="1" applyAlignment="1">
      <alignment horizontal="left" vertical="center" wrapText="1" indent="1"/>
    </xf>
    <xf numFmtId="0" fontId="61" fillId="3" borderId="4" xfId="0" applyFont="1" applyFill="1" applyBorder="1" applyAlignment="1">
      <alignment horizontal="right" vertical="center" wrapText="1" indent="1"/>
    </xf>
    <xf numFmtId="0" fontId="62" fillId="3" borderId="4" xfId="0" applyFont="1" applyFill="1" applyBorder="1" applyAlignment="1">
      <alignment horizontal="right" vertical="center" wrapText="1" indent="1"/>
    </xf>
    <xf numFmtId="0" fontId="62" fillId="3" borderId="5" xfId="0" applyFont="1" applyFill="1" applyBorder="1" applyAlignment="1">
      <alignment horizontal="center" vertical="center" wrapText="1"/>
    </xf>
    <xf numFmtId="0" fontId="60" fillId="3" borderId="5" xfId="0" applyFont="1" applyFill="1" applyBorder="1" applyAlignment="1">
      <alignment horizontal="left" vertical="center" wrapText="1" indent="1"/>
    </xf>
    <xf numFmtId="0" fontId="61" fillId="3" borderId="5" xfId="0" applyFont="1" applyFill="1" applyBorder="1" applyAlignment="1">
      <alignment horizontal="right" vertical="center" wrapText="1" indent="1"/>
    </xf>
    <xf numFmtId="0" fontId="62" fillId="3" borderId="5" xfId="0" applyFont="1" applyFill="1" applyBorder="1" applyAlignment="1">
      <alignment horizontal="right" vertical="center" wrapText="1" indent="1"/>
    </xf>
    <xf numFmtId="0" fontId="62" fillId="2" borderId="7" xfId="0" applyFont="1" applyFill="1" applyBorder="1" applyAlignment="1">
      <alignment horizontal="center" vertical="center" wrapText="1"/>
    </xf>
    <xf numFmtId="0" fontId="60" fillId="2" borderId="7" xfId="0" applyFont="1" applyFill="1" applyBorder="1" applyAlignment="1">
      <alignment horizontal="left" vertical="center" wrapText="1" indent="1"/>
    </xf>
    <xf numFmtId="0" fontId="61" fillId="2" borderId="7" xfId="0" applyFont="1" applyFill="1" applyBorder="1" applyAlignment="1">
      <alignment horizontal="right" vertical="center" wrapText="1" indent="1"/>
    </xf>
    <xf numFmtId="0" fontId="62" fillId="2" borderId="7" xfId="0" applyFont="1" applyFill="1" applyBorder="1" applyAlignment="1">
      <alignment horizontal="right" vertical="center" wrapText="1" indent="1"/>
    </xf>
    <xf numFmtId="0" fontId="39" fillId="2" borderId="18" xfId="0" applyFont="1" applyFill="1" applyBorder="1" applyAlignment="1">
      <alignment horizontal="right" vertical="center" wrapText="1" indent="1"/>
    </xf>
    <xf numFmtId="0" fontId="61" fillId="2" borderId="11" xfId="0" applyFont="1" applyFill="1" applyBorder="1" applyAlignment="1">
      <alignment horizontal="right" vertical="center" wrapText="1" indent="1"/>
    </xf>
    <xf numFmtId="0" fontId="42" fillId="2" borderId="52" xfId="0" applyFont="1" applyFill="1" applyBorder="1" applyAlignment="1">
      <alignment horizontal="center" vertical="center" wrapText="1"/>
    </xf>
    <xf numFmtId="0" fontId="62" fillId="3" borderId="47" xfId="0" applyFont="1" applyFill="1" applyBorder="1" applyAlignment="1">
      <alignment horizontal="center" vertical="center" wrapText="1"/>
    </xf>
    <xf numFmtId="0" fontId="60" fillId="3" borderId="47" xfId="0" applyFont="1" applyFill="1" applyBorder="1" applyAlignment="1">
      <alignment horizontal="left" vertical="center" wrapText="1" indent="1"/>
    </xf>
    <xf numFmtId="0" fontId="61" fillId="3" borderId="9" xfId="0" applyFont="1" applyFill="1" applyBorder="1" applyAlignment="1">
      <alignment horizontal="right" vertical="center" wrapText="1" indent="1"/>
    </xf>
    <xf numFmtId="0" fontId="62" fillId="3" borderId="9" xfId="0" applyFont="1" applyFill="1" applyBorder="1" applyAlignment="1">
      <alignment horizontal="right" vertical="center" wrapText="1" indent="1"/>
    </xf>
    <xf numFmtId="0" fontId="62" fillId="3" borderId="0" xfId="0" applyFont="1" applyFill="1" applyBorder="1" applyAlignment="1">
      <alignment horizontal="center" vertical="center" wrapText="1"/>
    </xf>
    <xf numFmtId="0" fontId="60" fillId="3" borderId="0" xfId="0" applyFont="1" applyFill="1" applyBorder="1" applyAlignment="1">
      <alignment horizontal="left" vertical="center" wrapText="1" indent="1"/>
    </xf>
    <xf numFmtId="0" fontId="61" fillId="3" borderId="0" xfId="0" applyFont="1" applyFill="1" applyBorder="1" applyAlignment="1">
      <alignment horizontal="right" vertical="center" wrapText="1" indent="1"/>
    </xf>
    <xf numFmtId="0" fontId="62" fillId="3" borderId="0" xfId="0" applyFont="1" applyFill="1" applyBorder="1" applyAlignment="1">
      <alignment horizontal="right" vertical="center" wrapText="1" indent="1"/>
    </xf>
    <xf numFmtId="0" fontId="62" fillId="3" borderId="9" xfId="0" applyFont="1" applyFill="1" applyBorder="1" applyAlignment="1">
      <alignment horizontal="center" vertical="center" wrapText="1"/>
    </xf>
    <xf numFmtId="0" fontId="60" fillId="3" borderId="9" xfId="0" applyFont="1" applyFill="1" applyBorder="1" applyAlignment="1">
      <alignment horizontal="left" vertical="center" wrapText="1" indent="1"/>
    </xf>
    <xf numFmtId="0" fontId="62" fillId="3" borderId="47" xfId="0" applyFont="1" applyFill="1" applyBorder="1" applyAlignment="1">
      <alignment horizontal="right" vertical="center" wrapText="1" indent="1"/>
    </xf>
    <xf numFmtId="0" fontId="17" fillId="3" borderId="7" xfId="0" applyFont="1" applyFill="1" applyBorder="1" applyAlignment="1">
      <alignment horizontal="left" vertical="center" wrapText="1" indent="1"/>
    </xf>
    <xf numFmtId="0" fontId="17" fillId="2" borderId="47" xfId="0" applyFont="1" applyFill="1" applyBorder="1" applyAlignment="1">
      <alignment horizontal="left" vertical="center" wrapText="1" indent="1"/>
    </xf>
    <xf numFmtId="0" fontId="23" fillId="3" borderId="8" xfId="0" applyFont="1" applyFill="1" applyBorder="1" applyAlignment="1">
      <alignment horizontal="center" vertical="center" wrapText="1"/>
    </xf>
    <xf numFmtId="0" fontId="17" fillId="3" borderId="8" xfId="0" applyFont="1" applyFill="1" applyBorder="1" applyAlignment="1">
      <alignment horizontal="left" vertical="center" wrapText="1" indent="1"/>
    </xf>
    <xf numFmtId="0" fontId="17" fillId="2" borderId="9" xfId="0" applyFont="1" applyFill="1" applyBorder="1" applyAlignment="1">
      <alignment horizontal="left" vertical="center" wrapText="1" indent="1"/>
    </xf>
    <xf numFmtId="0" fontId="76" fillId="2" borderId="9" xfId="0" applyFont="1" applyFill="1" applyBorder="1" applyAlignment="1">
      <alignment vertical="center" wrapText="1"/>
    </xf>
    <xf numFmtId="0" fontId="39" fillId="2" borderId="3" xfId="0" applyFont="1" applyFill="1" applyBorder="1" applyAlignment="1">
      <alignment horizontal="right" vertical="center" wrapText="1" indent="1"/>
    </xf>
    <xf numFmtId="0" fontId="39" fillId="3" borderId="3" xfId="0" applyFont="1" applyFill="1" applyBorder="1" applyAlignment="1">
      <alignment horizontal="right" vertical="center" wrapText="1" indent="1"/>
    </xf>
    <xf numFmtId="0" fontId="39" fillId="3" borderId="7" xfId="0" applyFont="1" applyFill="1" applyBorder="1" applyAlignment="1">
      <alignment horizontal="right" vertical="center" wrapText="1"/>
    </xf>
    <xf numFmtId="0" fontId="39" fillId="3" borderId="0" xfId="0" applyFont="1" applyFill="1" applyBorder="1" applyAlignment="1">
      <alignment horizontal="right" vertical="center" wrapText="1" indent="1"/>
    </xf>
    <xf numFmtId="0" fontId="11" fillId="3" borderId="0" xfId="0" applyFont="1" applyFill="1" applyBorder="1" applyAlignment="1">
      <alignment horizontal="right" vertical="center" wrapText="1" indent="1"/>
    </xf>
    <xf numFmtId="0" fontId="61" fillId="2" borderId="55" xfId="0" applyFont="1" applyFill="1" applyBorder="1" applyAlignment="1">
      <alignment horizontal="right" vertical="center" wrapText="1" indent="1"/>
    </xf>
    <xf numFmtId="0" fontId="39" fillId="0" borderId="0" xfId="0" applyFont="1" applyFill="1" applyBorder="1" applyAlignment="1">
      <alignment horizontal="right" vertical="center" wrapText="1" indent="1"/>
    </xf>
    <xf numFmtId="0" fontId="60" fillId="2" borderId="54" xfId="0" applyFont="1" applyFill="1" applyBorder="1" applyAlignment="1">
      <alignment horizontal="left" vertical="center" wrapText="1" indent="1"/>
    </xf>
    <xf numFmtId="0" fontId="62" fillId="2" borderId="56" xfId="0" applyFont="1" applyFill="1" applyBorder="1" applyAlignment="1">
      <alignment horizontal="right" vertical="center" wrapText="1" indent="1"/>
    </xf>
    <xf numFmtId="0" fontId="23" fillId="0" borderId="47" xfId="0" applyFont="1" applyFill="1" applyBorder="1" applyAlignment="1">
      <alignment horizontal="center" vertical="center" wrapText="1"/>
    </xf>
    <xf numFmtId="1" fontId="13" fillId="0" borderId="0" xfId="0" applyNumberFormat="1" applyFont="1" applyAlignment="1">
      <alignment vertical="center" wrapText="1"/>
    </xf>
    <xf numFmtId="0" fontId="42" fillId="3" borderId="6" xfId="0" applyFont="1" applyFill="1" applyBorder="1" applyAlignment="1">
      <alignment horizontal="right" vertical="center" wrapText="1" indent="1"/>
    </xf>
    <xf numFmtId="1" fontId="39" fillId="3" borderId="0" xfId="0" applyNumberFormat="1" applyFont="1" applyFill="1" applyBorder="1" applyAlignment="1">
      <alignment horizontal="right" vertical="center" wrapText="1" indent="1"/>
    </xf>
    <xf numFmtId="2" fontId="62" fillId="3" borderId="0" xfId="0" applyNumberFormat="1" applyFont="1" applyFill="1" applyBorder="1" applyAlignment="1">
      <alignment horizontal="right" vertical="center" wrapText="1" indent="1"/>
    </xf>
    <xf numFmtId="1" fontId="61" fillId="3" borderId="0" xfId="0" applyNumberFormat="1" applyFont="1" applyFill="1" applyBorder="1" applyAlignment="1">
      <alignment horizontal="right" vertical="center" wrapText="1" indent="1"/>
    </xf>
    <xf numFmtId="0" fontId="79" fillId="3" borderId="0" xfId="0" applyFont="1" applyFill="1" applyBorder="1" applyAlignment="1">
      <alignment vertical="center" wrapText="1"/>
    </xf>
    <xf numFmtId="1" fontId="62" fillId="2" borderId="7" xfId="0" applyNumberFormat="1" applyFont="1" applyFill="1" applyBorder="1" applyAlignment="1">
      <alignment horizontal="right" vertical="center" wrapText="1" indent="1"/>
    </xf>
    <xf numFmtId="2" fontId="62" fillId="2" borderId="7" xfId="0" applyNumberFormat="1" applyFont="1" applyFill="1" applyBorder="1" applyAlignment="1">
      <alignment horizontal="right" vertical="center" wrapText="1" indent="1"/>
    </xf>
    <xf numFmtId="0" fontId="7" fillId="0" borderId="0" xfId="3" applyFont="1" applyAlignment="1">
      <alignment horizontal="right" vertical="center" wrapText="1" indent="2"/>
    </xf>
    <xf numFmtId="0" fontId="16" fillId="0" borderId="0" xfId="3" applyFont="1" applyAlignment="1">
      <alignment horizontal="left" vertical="center" wrapText="1" indent="2"/>
    </xf>
    <xf numFmtId="0" fontId="71" fillId="0" borderId="0" xfId="2" applyFont="1" applyAlignment="1">
      <alignment horizontal="center" vertical="center" wrapText="1" readingOrder="1"/>
    </xf>
    <xf numFmtId="0" fontId="19" fillId="0" borderId="0" xfId="2" applyFont="1" applyAlignment="1">
      <alignment horizontal="center" vertical="center" wrapText="1" readingOrder="1"/>
    </xf>
    <xf numFmtId="0" fontId="55" fillId="0" borderId="0" xfId="2" applyFont="1" applyAlignment="1">
      <alignment horizontal="center" vertical="center" wrapText="1" readingOrder="1"/>
    </xf>
    <xf numFmtId="0" fontId="3" fillId="0" borderId="0" xfId="2" applyFont="1" applyAlignment="1">
      <alignment horizontal="center" vertical="center" wrapText="1" readingOrder="1"/>
    </xf>
    <xf numFmtId="0" fontId="21" fillId="0" borderId="0" xfId="2" applyFont="1" applyAlignment="1">
      <alignment horizontal="center" vertical="center" wrapText="1" readingOrder="1"/>
    </xf>
    <xf numFmtId="0" fontId="39" fillId="0" borderId="0" xfId="0" applyFont="1" applyAlignment="1">
      <alignment horizontal="center" vertical="center" wrapText="1" readingOrder="1"/>
    </xf>
    <xf numFmtId="0" fontId="65" fillId="0" borderId="0" xfId="0" applyFont="1" applyAlignment="1">
      <alignment horizontal="right" vertical="top" wrapText="1" readingOrder="2"/>
    </xf>
    <xf numFmtId="0" fontId="9" fillId="0" borderId="0" xfId="0" applyFont="1" applyAlignment="1">
      <alignment horizontal="left" vertical="top" wrapText="1" readingOrder="1"/>
    </xf>
    <xf numFmtId="0" fontId="27" fillId="0" borderId="0" xfId="0" applyFont="1" applyAlignment="1">
      <alignment horizontal="center" vertical="center" wrapText="1" readingOrder="1"/>
    </xf>
    <xf numFmtId="0" fontId="54" fillId="0" borderId="0" xfId="8" applyFont="1" applyAlignment="1">
      <alignment horizontal="center" vertical="center" wrapText="1" readingOrder="2"/>
    </xf>
    <xf numFmtId="0" fontId="54" fillId="0" borderId="0" xfId="8" applyFont="1" applyAlignment="1">
      <alignment horizontal="center" vertical="center" readingOrder="2"/>
    </xf>
    <xf numFmtId="0" fontId="9" fillId="0" borderId="0" xfId="0" applyFont="1" applyAlignment="1">
      <alignment horizontal="left" vertical="top" wrapText="1"/>
    </xf>
    <xf numFmtId="0" fontId="53" fillId="0" borderId="0" xfId="4" applyFont="1" applyAlignment="1">
      <alignment horizontal="left" vertical="top" wrapText="1"/>
    </xf>
    <xf numFmtId="0" fontId="3" fillId="0" borderId="0" xfId="0" applyFont="1" applyAlignment="1">
      <alignment horizontal="center" vertical="center" wrapText="1" readingOrder="1"/>
    </xf>
    <xf numFmtId="0" fontId="7" fillId="0" borderId="0" xfId="4" applyFont="1" applyAlignment="1">
      <alignment horizontal="right" vertical="top" wrapText="1" readingOrder="2"/>
    </xf>
    <xf numFmtId="0" fontId="70" fillId="0" borderId="0" xfId="8" applyFont="1" applyAlignment="1">
      <alignment horizontal="center" vertical="center" wrapText="1" readingOrder="2"/>
    </xf>
    <xf numFmtId="0" fontId="7" fillId="0" borderId="0" xfId="0" applyFont="1" applyAlignment="1">
      <alignment horizontal="center" vertical="top"/>
    </xf>
    <xf numFmtId="0" fontId="61" fillId="3" borderId="16" xfId="0" applyFont="1" applyFill="1" applyBorder="1" applyAlignment="1">
      <alignment horizontal="center" vertical="center" wrapText="1"/>
    </xf>
    <xf numFmtId="0" fontId="61" fillId="3" borderId="31" xfId="0" applyFont="1" applyFill="1" applyBorder="1" applyAlignment="1">
      <alignment horizontal="center" vertical="center" wrapText="1"/>
    </xf>
    <xf numFmtId="0" fontId="8" fillId="0" borderId="0" xfId="0" applyFont="1" applyBorder="1" applyAlignment="1">
      <alignment horizontal="center" vertical="center" wrapText="1"/>
    </xf>
    <xf numFmtId="0" fontId="42" fillId="0" borderId="0" xfId="2" applyFont="1" applyAlignment="1">
      <alignment horizontal="left" vertical="center" wrapText="1" indent="4" readingOrder="1"/>
    </xf>
    <xf numFmtId="0" fontId="5" fillId="0" borderId="0" xfId="2" applyFont="1" applyAlignment="1">
      <alignment horizontal="right" vertical="center" wrapText="1" indent="4" readingOrder="2"/>
    </xf>
    <xf numFmtId="0" fontId="31" fillId="0" borderId="0" xfId="2" applyFont="1" applyAlignment="1">
      <alignment horizontal="distributed" vertical="center" wrapText="1" readingOrder="1"/>
    </xf>
    <xf numFmtId="0" fontId="30" fillId="0" borderId="0" xfId="2" applyFont="1" applyAlignment="1">
      <alignment horizontal="center" vertical="center" wrapText="1" readingOrder="1"/>
    </xf>
    <xf numFmtId="0" fontId="16" fillId="0" borderId="0" xfId="2" applyFont="1" applyAlignment="1">
      <alignment horizontal="right" vertical="center" readingOrder="2"/>
    </xf>
    <xf numFmtId="0" fontId="45" fillId="0" borderId="0" xfId="2" applyFont="1" applyAlignment="1">
      <alignment horizontal="right" vertical="top" wrapText="1" readingOrder="2"/>
    </xf>
    <xf numFmtId="0" fontId="9" fillId="0" borderId="0" xfId="2" applyFont="1" applyAlignment="1">
      <alignment horizontal="left" vertical="center" wrapText="1" readingOrder="1"/>
    </xf>
    <xf numFmtId="0" fontId="23" fillId="0" borderId="0" xfId="2" applyFont="1" applyAlignment="1">
      <alignment horizontal="left" vertical="top" wrapText="1" readingOrder="1"/>
    </xf>
    <xf numFmtId="0" fontId="42" fillId="0" borderId="0" xfId="2" applyFont="1" applyAlignment="1">
      <alignment horizontal="left" vertical="top" wrapText="1" indent="3"/>
    </xf>
    <xf numFmtId="0" fontId="5" fillId="0" borderId="0" xfId="2" applyFont="1" applyAlignment="1">
      <alignment horizontal="right" vertical="top" wrapText="1" indent="2" readingOrder="2"/>
    </xf>
    <xf numFmtId="0" fontId="42" fillId="0" borderId="0" xfId="2" applyFont="1" applyAlignment="1">
      <alignment horizontal="left" vertical="center" wrapText="1" readingOrder="1"/>
    </xf>
    <xf numFmtId="0" fontId="5" fillId="0" borderId="0" xfId="2" applyFont="1" applyAlignment="1">
      <alignment horizontal="right" vertical="center" wrapText="1" readingOrder="2"/>
    </xf>
    <xf numFmtId="0" fontId="5" fillId="0" borderId="0" xfId="2" applyFont="1" applyAlignment="1">
      <alignment horizontal="right" vertical="top" wrapText="1" indent="3" readingOrder="2"/>
    </xf>
    <xf numFmtId="0" fontId="11" fillId="0" borderId="0" xfId="2" applyFont="1" applyAlignment="1">
      <alignment horizontal="left" vertical="top" wrapText="1" indent="3"/>
    </xf>
    <xf numFmtId="0" fontId="9" fillId="0" borderId="0" xfId="2" applyFont="1" applyAlignment="1">
      <alignment horizontal="center" vertical="top" wrapText="1" readingOrder="2"/>
    </xf>
    <xf numFmtId="0" fontId="11" fillId="0" borderId="0" xfId="2" applyFont="1" applyAlignment="1">
      <alignment horizontal="left" vertical="top" wrapText="1"/>
    </xf>
    <xf numFmtId="0" fontId="9" fillId="0" borderId="0" xfId="2" applyFont="1" applyAlignment="1">
      <alignment horizontal="right" vertical="top" wrapText="1" readingOrder="2"/>
    </xf>
    <xf numFmtId="0" fontId="9" fillId="0" borderId="0" xfId="2" applyFont="1" applyAlignment="1">
      <alignment horizontal="left" vertical="top" wrapText="1"/>
    </xf>
    <xf numFmtId="0" fontId="28" fillId="0" borderId="0" xfId="2" applyFont="1" applyAlignment="1">
      <alignment horizontal="right" vertical="top" wrapText="1" readingOrder="2"/>
    </xf>
    <xf numFmtId="0" fontId="16" fillId="0" borderId="0" xfId="2" applyFont="1" applyAlignment="1">
      <alignment horizontal="center" vertical="top" wrapText="1"/>
    </xf>
    <xf numFmtId="0" fontId="35" fillId="0" borderId="0" xfId="2" applyFont="1" applyAlignment="1">
      <alignment horizontal="center" vertical="top" wrapText="1" readingOrder="2"/>
    </xf>
    <xf numFmtId="0" fontId="6" fillId="0" borderId="0" xfId="2" applyFont="1" applyAlignment="1">
      <alignment horizontal="left" vertical="top" wrapText="1"/>
    </xf>
    <xf numFmtId="0" fontId="9" fillId="0" borderId="0" xfId="2" applyFont="1" applyAlignment="1">
      <alignment horizontal="distributed" vertical="top" wrapText="1" indent="2" readingOrder="2"/>
    </xf>
    <xf numFmtId="0" fontId="11" fillId="0" borderId="0" xfId="2" applyFont="1" applyAlignment="1">
      <alignment horizontal="left" vertical="top" wrapText="1" indent="2"/>
    </xf>
    <xf numFmtId="0" fontId="42" fillId="0" borderId="0" xfId="2" applyFont="1" applyAlignment="1">
      <alignment horizontal="left" vertical="top" wrapText="1" indent="3" readingOrder="1"/>
    </xf>
    <xf numFmtId="0" fontId="5" fillId="0" borderId="0" xfId="2" applyFont="1" applyAlignment="1">
      <alignment horizontal="right" vertical="top" wrapText="1" indent="4" readingOrder="2"/>
    </xf>
    <xf numFmtId="0" fontId="42" fillId="0" borderId="0" xfId="2" applyFont="1" applyAlignment="1">
      <alignment horizontal="left" vertical="top" wrapText="1" indent="2" readingOrder="1"/>
    </xf>
    <xf numFmtId="0" fontId="16" fillId="0" borderId="0" xfId="2" applyFont="1" applyAlignment="1">
      <alignment horizontal="right" vertical="top" wrapText="1" readingOrder="2"/>
    </xf>
    <xf numFmtId="0" fontId="28" fillId="0" borderId="0" xfId="2" applyFont="1" applyAlignment="1">
      <alignment horizontal="right" vertical="top" wrapText="1" indent="2" readingOrder="2"/>
    </xf>
    <xf numFmtId="0" fontId="42" fillId="0" borderId="0" xfId="2" applyFont="1" applyAlignment="1">
      <alignment horizontal="left" vertical="top" wrapText="1" indent="2"/>
    </xf>
    <xf numFmtId="0" fontId="19" fillId="0" borderId="0" xfId="2" applyFont="1" applyAlignment="1">
      <alignment horizontal="right" vertical="top" wrapText="1" readingOrder="2"/>
    </xf>
    <xf numFmtId="0" fontId="4" fillId="0" borderId="0" xfId="2" applyFont="1" applyAlignment="1">
      <alignment horizontal="left" vertical="top" wrapText="1" indent="3"/>
    </xf>
    <xf numFmtId="0" fontId="61" fillId="3" borderId="42" xfId="0" applyFont="1" applyFill="1" applyBorder="1" applyAlignment="1">
      <alignment horizontal="right" vertical="center" wrapText="1" indent="1"/>
    </xf>
    <xf numFmtId="0" fontId="61" fillId="3" borderId="43" xfId="0" applyFont="1" applyFill="1" applyBorder="1" applyAlignment="1">
      <alignment horizontal="right" vertical="center" wrapText="1" indent="1"/>
    </xf>
    <xf numFmtId="0" fontId="39" fillId="3" borderId="3" xfId="0" applyFont="1" applyFill="1" applyBorder="1" applyAlignment="1">
      <alignment horizontal="center" vertical="center" wrapText="1"/>
    </xf>
    <xf numFmtId="0" fontId="39" fillId="3" borderId="4" xfId="0" applyFont="1" applyFill="1" applyBorder="1" applyAlignment="1">
      <alignment horizontal="center" vertical="center" wrapText="1"/>
    </xf>
    <xf numFmtId="0" fontId="39" fillId="3" borderId="22" xfId="0" applyFont="1" applyFill="1" applyBorder="1" applyAlignment="1">
      <alignment horizontal="center" vertical="center" wrapText="1"/>
    </xf>
    <xf numFmtId="0" fontId="44" fillId="3" borderId="13" xfId="0" applyFont="1" applyFill="1" applyBorder="1" applyAlignment="1">
      <alignment horizontal="center" vertical="top" wrapText="1"/>
    </xf>
    <xf numFmtId="0" fontId="39" fillId="3" borderId="6" xfId="0" applyFont="1" applyFill="1" applyBorder="1" applyAlignment="1">
      <alignment horizontal="center" wrapText="1"/>
    </xf>
    <xf numFmtId="0" fontId="39" fillId="2" borderId="38" xfId="0" applyFont="1" applyFill="1" applyBorder="1" applyAlignment="1">
      <alignment horizontal="right" vertical="center" wrapText="1" indent="1"/>
    </xf>
    <xf numFmtId="0" fontId="39" fillId="2" borderId="39" xfId="0" applyFont="1" applyFill="1" applyBorder="1" applyAlignment="1">
      <alignment horizontal="right" vertical="center" wrapText="1" indent="1"/>
    </xf>
    <xf numFmtId="0" fontId="40" fillId="3" borderId="3" xfId="0" applyFont="1" applyFill="1" applyBorder="1" applyAlignment="1">
      <alignment horizontal="center" vertical="center" wrapText="1"/>
    </xf>
    <xf numFmtId="0" fontId="40" fillId="3" borderId="5" xfId="0" applyFont="1" applyFill="1" applyBorder="1" applyAlignment="1">
      <alignment horizontal="center" vertical="center" wrapText="1"/>
    </xf>
    <xf numFmtId="0" fontId="39" fillId="2" borderId="27" xfId="0" applyFont="1" applyFill="1" applyBorder="1" applyAlignment="1">
      <alignment horizontal="right" vertical="center" wrapText="1" indent="1"/>
    </xf>
    <xf numFmtId="0" fontId="39" fillId="2" borderId="26" xfId="0" applyFont="1" applyFill="1" applyBorder="1" applyAlignment="1">
      <alignment horizontal="right" vertical="center" wrapText="1" indent="1"/>
    </xf>
    <xf numFmtId="0" fontId="22" fillId="0" borderId="0" xfId="0" applyFont="1" applyAlignment="1">
      <alignment horizontal="center" vertical="center" wrapText="1" readingOrder="1"/>
    </xf>
    <xf numFmtId="0" fontId="16" fillId="0" borderId="0" xfId="0" applyFont="1" applyAlignment="1">
      <alignment horizontal="center" vertical="center" wrapText="1"/>
    </xf>
    <xf numFmtId="0" fontId="14" fillId="0" borderId="0" xfId="0" applyFont="1" applyAlignment="1">
      <alignment horizontal="center" vertical="center" wrapText="1"/>
    </xf>
    <xf numFmtId="0" fontId="11" fillId="3" borderId="3"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1" fillId="3" borderId="22" xfId="0" applyFont="1" applyFill="1" applyBorder="1" applyAlignment="1">
      <alignment horizontal="center" vertical="center" wrapText="1"/>
    </xf>
    <xf numFmtId="0" fontId="15" fillId="3" borderId="3"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5" fillId="3" borderId="22" xfId="0" applyFont="1" applyFill="1" applyBorder="1" applyAlignment="1">
      <alignment horizontal="center" vertical="center" wrapText="1"/>
    </xf>
    <xf numFmtId="0" fontId="9" fillId="0" borderId="0" xfId="0" applyFont="1" applyAlignment="1">
      <alignment horizontal="center" vertical="center" wrapText="1"/>
    </xf>
    <xf numFmtId="0" fontId="31" fillId="0" borderId="0" xfId="0" applyFont="1" applyAlignment="1">
      <alignment horizontal="center" vertical="center" wrapText="1" readingOrder="1"/>
    </xf>
    <xf numFmtId="0" fontId="40" fillId="0" borderId="0" xfId="0" applyFont="1" applyAlignment="1">
      <alignment horizontal="center" vertical="center" wrapText="1" readingOrder="1"/>
    </xf>
    <xf numFmtId="0" fontId="31" fillId="0" borderId="0" xfId="0" applyFont="1" applyAlignment="1">
      <alignment horizontal="center" vertical="center" wrapText="1"/>
    </xf>
    <xf numFmtId="0" fontId="8" fillId="0" borderId="0" xfId="0" applyFont="1" applyAlignment="1">
      <alignment horizontal="center" vertical="center" wrapText="1"/>
    </xf>
    <xf numFmtId="0" fontId="61" fillId="3" borderId="5" xfId="0" applyFont="1" applyFill="1" applyBorder="1" applyAlignment="1">
      <alignment horizontal="right" vertical="center" wrapText="1" indent="1"/>
    </xf>
    <xf numFmtId="0" fontId="39" fillId="2" borderId="3" xfId="0" applyFont="1" applyFill="1" applyBorder="1" applyAlignment="1">
      <alignment horizontal="right" vertical="center" wrapText="1" indent="1"/>
    </xf>
    <xf numFmtId="0" fontId="39" fillId="3" borderId="4" xfId="0" applyFont="1" applyFill="1" applyBorder="1" applyAlignment="1">
      <alignment horizontal="right" vertical="center" wrapText="1" indent="1"/>
    </xf>
    <xf numFmtId="0" fontId="44" fillId="3" borderId="3" xfId="0" applyFont="1" applyFill="1" applyBorder="1" applyAlignment="1">
      <alignment horizontal="center" vertical="center" wrapText="1"/>
    </xf>
    <xf numFmtId="0" fontId="44" fillId="3" borderId="4" xfId="0" applyFont="1" applyFill="1" applyBorder="1" applyAlignment="1">
      <alignment horizontal="center" vertical="center" wrapText="1"/>
    </xf>
    <xf numFmtId="0" fontId="44" fillId="3" borderId="22" xfId="0" applyFont="1" applyFill="1" applyBorder="1" applyAlignment="1">
      <alignment horizontal="center" vertical="center" wrapText="1"/>
    </xf>
    <xf numFmtId="0" fontId="39" fillId="3" borderId="5" xfId="0" applyFont="1" applyFill="1" applyBorder="1" applyAlignment="1">
      <alignment horizontal="center" vertical="center" wrapText="1"/>
    </xf>
    <xf numFmtId="0" fontId="0" fillId="0" borderId="0" xfId="0" applyAlignment="1">
      <alignment vertical="center" wrapText="1"/>
    </xf>
    <xf numFmtId="0" fontId="39" fillId="3" borderId="9"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1" fillId="3" borderId="11" xfId="0" applyFont="1" applyFill="1" applyBorder="1" applyAlignment="1">
      <alignment horizontal="center" vertical="center" wrapText="1"/>
    </xf>
    <xf numFmtId="0" fontId="11" fillId="2" borderId="32" xfId="0" applyFont="1" applyFill="1" applyBorder="1" applyAlignment="1">
      <alignment horizontal="right" vertical="center" wrapText="1" indent="1"/>
    </xf>
    <xf numFmtId="0" fontId="11" fillId="2" borderId="33" xfId="0" applyFont="1" applyFill="1" applyBorder="1" applyAlignment="1">
      <alignment horizontal="right" vertical="center" wrapText="1" indent="1"/>
    </xf>
    <xf numFmtId="0" fontId="11" fillId="3" borderId="32" xfId="0" applyFont="1" applyFill="1" applyBorder="1" applyAlignment="1">
      <alignment horizontal="right" vertical="center" wrapText="1" indent="1"/>
    </xf>
    <xf numFmtId="0" fontId="11" fillId="3" borderId="33" xfId="0" applyFont="1" applyFill="1" applyBorder="1" applyAlignment="1">
      <alignment horizontal="right" vertical="center" wrapText="1" indent="1"/>
    </xf>
    <xf numFmtId="0" fontId="9" fillId="0" borderId="0" xfId="0" applyFont="1" applyBorder="1" applyAlignment="1">
      <alignment horizontal="center" vertical="center" wrapText="1"/>
    </xf>
    <xf numFmtId="0" fontId="11" fillId="0" borderId="1" xfId="0" applyFont="1" applyBorder="1" applyAlignment="1">
      <alignment vertical="center" wrapText="1"/>
    </xf>
    <xf numFmtId="0" fontId="4" fillId="0" borderId="0" xfId="0" applyFont="1" applyBorder="1" applyAlignment="1">
      <alignment horizontal="left" vertical="center" wrapText="1"/>
    </xf>
    <xf numFmtId="0" fontId="5" fillId="0" borderId="0" xfId="0" applyFont="1" applyBorder="1" applyAlignment="1">
      <alignment horizontal="center" vertical="center" wrapText="1" readingOrder="1"/>
    </xf>
    <xf numFmtId="0" fontId="11" fillId="2" borderId="50" xfId="0" applyFont="1" applyFill="1" applyBorder="1" applyAlignment="1">
      <alignment horizontal="right" vertical="center" wrapText="1" indent="1"/>
    </xf>
    <xf numFmtId="0" fontId="11" fillId="2" borderId="51" xfId="0" applyFont="1" applyFill="1" applyBorder="1" applyAlignment="1">
      <alignment horizontal="right" vertical="center" wrapText="1" indent="1"/>
    </xf>
    <xf numFmtId="0" fontId="11" fillId="3" borderId="48" xfId="0" applyFont="1" applyFill="1" applyBorder="1" applyAlignment="1">
      <alignment horizontal="right" vertical="center" wrapText="1" indent="1"/>
    </xf>
    <xf numFmtId="0" fontId="11" fillId="3" borderId="49" xfId="0" applyFont="1" applyFill="1" applyBorder="1" applyAlignment="1">
      <alignment horizontal="right" vertical="center" wrapText="1" indent="1"/>
    </xf>
    <xf numFmtId="0" fontId="15" fillId="3" borderId="7"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15" fillId="3" borderId="11" xfId="0" applyFont="1" applyFill="1" applyBorder="1" applyAlignment="1">
      <alignment horizontal="center" vertical="center" wrapText="1"/>
    </xf>
    <xf numFmtId="0" fontId="11" fillId="2" borderId="36" xfId="0" applyFont="1" applyFill="1" applyBorder="1" applyAlignment="1">
      <alignment horizontal="right" vertical="center" wrapText="1" indent="1"/>
    </xf>
    <xf numFmtId="0" fontId="11" fillId="2" borderId="37" xfId="0" applyFont="1" applyFill="1" applyBorder="1" applyAlignment="1">
      <alignment horizontal="right" vertical="center" wrapText="1" indent="1"/>
    </xf>
    <xf numFmtId="0" fontId="61" fillId="2" borderId="32" xfId="0" applyFont="1" applyFill="1" applyBorder="1" applyAlignment="1">
      <alignment horizontal="right" vertical="center" wrapText="1" indent="1"/>
    </xf>
    <xf numFmtId="0" fontId="61" fillId="2" borderId="33" xfId="0" applyFont="1" applyFill="1" applyBorder="1" applyAlignment="1">
      <alignment horizontal="right" vertical="center" wrapText="1" indent="1"/>
    </xf>
    <xf numFmtId="0" fontId="75" fillId="0" borderId="0" xfId="0" applyFont="1" applyAlignment="1">
      <alignment vertical="center" wrapText="1"/>
    </xf>
    <xf numFmtId="0" fontId="74" fillId="0" borderId="0" xfId="0" applyFont="1" applyAlignment="1">
      <alignment vertical="center" wrapText="1"/>
    </xf>
    <xf numFmtId="0" fontId="9" fillId="0" borderId="0" xfId="0" applyFont="1" applyAlignment="1">
      <alignment horizontal="right" vertical="center" wrapText="1"/>
    </xf>
    <xf numFmtId="0" fontId="11" fillId="2" borderId="52" xfId="0" applyFont="1" applyFill="1" applyBorder="1" applyAlignment="1">
      <alignment horizontal="right" vertical="center" wrapText="1" indent="1"/>
    </xf>
    <xf numFmtId="0" fontId="11" fillId="3" borderId="2" xfId="0" applyFont="1" applyFill="1" applyBorder="1" applyAlignment="1">
      <alignment horizontal="center" wrapText="1"/>
    </xf>
    <xf numFmtId="0" fontId="11" fillId="3" borderId="26" xfId="0" applyFont="1" applyFill="1" applyBorder="1" applyAlignment="1">
      <alignment horizontal="center" wrapText="1"/>
    </xf>
    <xf numFmtId="0" fontId="11" fillId="3" borderId="27" xfId="0" applyFont="1" applyFill="1" applyBorder="1" applyAlignment="1">
      <alignment horizontal="center" wrapText="1"/>
    </xf>
    <xf numFmtId="0" fontId="43" fillId="3" borderId="21" xfId="0" applyFont="1" applyFill="1" applyBorder="1" applyAlignment="1">
      <alignment horizontal="center" vertical="top" wrapText="1"/>
    </xf>
    <xf numFmtId="0" fontId="43" fillId="3" borderId="1" xfId="0" applyFont="1" applyFill="1" applyBorder="1" applyAlignment="1">
      <alignment horizontal="center" vertical="top" wrapText="1"/>
    </xf>
    <xf numFmtId="0" fontId="43" fillId="3" borderId="28" xfId="0" applyFont="1" applyFill="1" applyBorder="1" applyAlignment="1">
      <alignment horizontal="center" vertical="top" wrapText="1"/>
    </xf>
    <xf numFmtId="0" fontId="11" fillId="3" borderId="25" xfId="0" applyFont="1" applyFill="1" applyBorder="1" applyAlignment="1">
      <alignment horizontal="center" vertical="center" wrapText="1"/>
    </xf>
    <xf numFmtId="0" fontId="15" fillId="3" borderId="25" xfId="0" applyFont="1" applyFill="1" applyBorder="1" applyAlignment="1">
      <alignment horizontal="center" vertical="center" wrapText="1"/>
    </xf>
    <xf numFmtId="0" fontId="11" fillId="3" borderId="4" xfId="0" applyFont="1" applyFill="1" applyBorder="1" applyAlignment="1">
      <alignment horizontal="right" vertical="center" wrapText="1" indent="1"/>
    </xf>
    <xf numFmtId="0" fontId="43" fillId="2" borderId="4" xfId="0" applyFont="1" applyFill="1" applyBorder="1" applyAlignment="1">
      <alignment horizontal="left" vertical="center" wrapText="1" indent="1"/>
    </xf>
    <xf numFmtId="0" fontId="43" fillId="3" borderId="4" xfId="0" applyFont="1" applyFill="1" applyBorder="1" applyAlignment="1">
      <alignment horizontal="left" vertical="center" wrapText="1" indent="1"/>
    </xf>
    <xf numFmtId="0" fontId="23" fillId="3" borderId="6" xfId="0" applyFont="1" applyFill="1" applyBorder="1" applyAlignment="1">
      <alignment horizontal="center" vertical="top" wrapText="1"/>
    </xf>
    <xf numFmtId="0" fontId="39" fillId="3" borderId="12" xfId="0" applyFont="1" applyFill="1" applyBorder="1" applyAlignment="1">
      <alignment horizontal="center" wrapText="1"/>
    </xf>
    <xf numFmtId="0" fontId="11" fillId="3" borderId="12"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11" fillId="3" borderId="13" xfId="0" applyFont="1" applyFill="1" applyBorder="1" applyAlignment="1">
      <alignment horizontal="center" vertical="center" wrapText="1"/>
    </xf>
    <xf numFmtId="0" fontId="11" fillId="2" borderId="4" xfId="0" applyFont="1" applyFill="1" applyBorder="1" applyAlignment="1">
      <alignment horizontal="right" vertical="center" wrapText="1" indent="1"/>
    </xf>
    <xf numFmtId="0" fontId="15" fillId="3" borderId="12"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3" borderId="13" xfId="0" applyFont="1" applyFill="1" applyBorder="1" applyAlignment="1">
      <alignment horizontal="center" vertical="center" wrapText="1"/>
    </xf>
    <xf numFmtId="0" fontId="15" fillId="3" borderId="17" xfId="0" applyFont="1" applyFill="1" applyBorder="1" applyAlignment="1">
      <alignment horizontal="center" vertical="center" wrapText="1"/>
    </xf>
    <xf numFmtId="0" fontId="11" fillId="3" borderId="17" xfId="0" applyFont="1" applyFill="1" applyBorder="1" applyAlignment="1">
      <alignment horizontal="center" vertical="center" wrapText="1"/>
    </xf>
    <xf numFmtId="0" fontId="43" fillId="2" borderId="3" xfId="0" applyFont="1" applyFill="1" applyBorder="1" applyAlignment="1">
      <alignment horizontal="left" vertical="center" wrapText="1" indent="1"/>
    </xf>
    <xf numFmtId="0" fontId="11" fillId="2" borderId="5" xfId="0" applyFont="1" applyFill="1" applyBorder="1" applyAlignment="1">
      <alignment horizontal="right" vertical="center" wrapText="1" indent="1"/>
    </xf>
    <xf numFmtId="0" fontId="43" fillId="2" borderId="5" xfId="0" applyFont="1" applyFill="1" applyBorder="1" applyAlignment="1">
      <alignment horizontal="left" vertical="center" wrapText="1" indent="1"/>
    </xf>
    <xf numFmtId="0" fontId="11" fillId="2" borderId="3" xfId="0" applyFont="1" applyFill="1" applyBorder="1" applyAlignment="1">
      <alignment horizontal="right" vertical="center" wrapText="1" indent="1"/>
    </xf>
    <xf numFmtId="0" fontId="11" fillId="3" borderId="30" xfId="0" applyFont="1" applyFill="1" applyBorder="1" applyAlignment="1">
      <alignment horizontal="center" vertical="center" wrapText="1"/>
    </xf>
    <xf numFmtId="0" fontId="11" fillId="3" borderId="23" xfId="0" applyFont="1" applyFill="1" applyBorder="1" applyAlignment="1">
      <alignment horizontal="center" vertical="center" wrapText="1"/>
    </xf>
    <xf numFmtId="0" fontId="61" fillId="2" borderId="7" xfId="0" applyFont="1" applyFill="1" applyBorder="1" applyAlignment="1">
      <alignment horizontal="right" vertical="center" wrapText="1" indent="1"/>
    </xf>
    <xf numFmtId="0" fontId="11" fillId="3" borderId="47" xfId="0" applyFont="1" applyFill="1" applyBorder="1" applyAlignment="1">
      <alignment horizontal="right" vertical="center" wrapText="1" indent="1"/>
    </xf>
    <xf numFmtId="0" fontId="11" fillId="3" borderId="8" xfId="0" applyFont="1" applyFill="1" applyBorder="1" applyAlignment="1">
      <alignment horizontal="right" vertical="center" wrapText="1" indent="1"/>
    </xf>
    <xf numFmtId="0" fontId="11" fillId="2" borderId="7" xfId="0" applyFont="1" applyFill="1" applyBorder="1" applyAlignment="1">
      <alignment horizontal="right" vertical="center" wrapText="1" indent="1"/>
    </xf>
    <xf numFmtId="0" fontId="11" fillId="3" borderId="29" xfId="0" applyFont="1" applyFill="1" applyBorder="1" applyAlignment="1">
      <alignment horizontal="center" vertical="center" wrapText="1"/>
    </xf>
    <xf numFmtId="0" fontId="11" fillId="3" borderId="24" xfId="0" applyFont="1" applyFill="1" applyBorder="1" applyAlignment="1">
      <alignment horizontal="center" vertical="center" wrapText="1"/>
    </xf>
    <xf numFmtId="0" fontId="75" fillId="0" borderId="1" xfId="0" applyFont="1" applyBorder="1" applyAlignment="1">
      <alignment vertical="center" wrapText="1"/>
    </xf>
    <xf numFmtId="0" fontId="74" fillId="0" borderId="1" xfId="0" applyFont="1" applyBorder="1" applyAlignment="1">
      <alignment vertical="center" wrapText="1"/>
    </xf>
    <xf numFmtId="0" fontId="22" fillId="0" borderId="0" xfId="0" applyFont="1" applyBorder="1" applyAlignment="1">
      <alignment horizontal="center" vertical="center" wrapText="1" readingOrder="1"/>
    </xf>
    <xf numFmtId="0" fontId="4" fillId="0" borderId="2" xfId="0" applyFont="1" applyBorder="1" applyAlignment="1">
      <alignment horizontal="left" vertical="center" wrapText="1"/>
    </xf>
    <xf numFmtId="0" fontId="61" fillId="3" borderId="47" xfId="0" applyFont="1" applyFill="1" applyBorder="1" applyAlignment="1">
      <alignment horizontal="right" vertical="center" wrapText="1" indent="1"/>
    </xf>
    <xf numFmtId="0" fontId="11" fillId="3" borderId="27" xfId="0" applyFont="1" applyFill="1" applyBorder="1" applyAlignment="1">
      <alignment horizontal="center" vertical="center" wrapText="1"/>
    </xf>
    <xf numFmtId="0" fontId="11" fillId="3" borderId="26" xfId="0" applyFont="1" applyFill="1" applyBorder="1" applyAlignment="1">
      <alignment horizontal="center" vertical="center" wrapText="1"/>
    </xf>
    <xf numFmtId="0" fontId="11" fillId="3" borderId="21"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9" fillId="0" borderId="1" xfId="0" applyFont="1" applyBorder="1" applyAlignment="1">
      <alignment horizontal="right" vertical="center" wrapText="1"/>
    </xf>
    <xf numFmtId="0" fontId="9" fillId="0" borderId="1" xfId="0" applyFont="1" applyBorder="1" applyAlignment="1">
      <alignment horizontal="center" vertical="center" wrapText="1"/>
    </xf>
    <xf numFmtId="0" fontId="11" fillId="3" borderId="12" xfId="0" applyFont="1" applyFill="1" applyBorder="1" applyAlignment="1">
      <alignment horizontal="center" wrapText="1"/>
    </xf>
    <xf numFmtId="0" fontId="11" fillId="3" borderId="6" xfId="0" applyFont="1" applyFill="1" applyBorder="1" applyAlignment="1">
      <alignment horizontal="center" wrapText="1"/>
    </xf>
    <xf numFmtId="0" fontId="43" fillId="3" borderId="6" xfId="0" applyFont="1" applyFill="1" applyBorder="1" applyAlignment="1">
      <alignment horizontal="center" vertical="top" wrapText="1"/>
    </xf>
    <xf numFmtId="0" fontId="43" fillId="3" borderId="13" xfId="0" applyFont="1" applyFill="1" applyBorder="1" applyAlignment="1">
      <alignment horizontal="center" vertical="top" wrapText="1"/>
    </xf>
    <xf numFmtId="0" fontId="15" fillId="3" borderId="6" xfId="0" applyFont="1" applyFill="1" applyBorder="1" applyAlignment="1">
      <alignment horizontal="center" vertical="top" wrapText="1"/>
    </xf>
    <xf numFmtId="0" fontId="11" fillId="3" borderId="12" xfId="0" applyFont="1" applyFill="1" applyBorder="1" applyAlignment="1">
      <alignment horizontal="center" vertical="center"/>
    </xf>
    <xf numFmtId="0" fontId="11" fillId="3" borderId="6" xfId="0" applyFont="1" applyFill="1" applyBorder="1" applyAlignment="1">
      <alignment horizontal="center" vertical="center"/>
    </xf>
    <xf numFmtId="0" fontId="11" fillId="3" borderId="13" xfId="0" applyFont="1" applyFill="1" applyBorder="1" applyAlignment="1">
      <alignment horizontal="center" vertical="center"/>
    </xf>
    <xf numFmtId="0" fontId="55" fillId="0" borderId="0" xfId="0" applyFont="1" applyBorder="1" applyAlignment="1">
      <alignment horizontal="center" vertical="center" wrapText="1"/>
    </xf>
    <xf numFmtId="0" fontId="5" fillId="0" borderId="2" xfId="0" applyFont="1" applyBorder="1" applyAlignment="1">
      <alignment horizontal="center" vertical="center" wrapText="1" readingOrder="1"/>
    </xf>
    <xf numFmtId="0" fontId="42" fillId="3" borderId="15" xfId="0" applyFont="1" applyFill="1" applyBorder="1" applyAlignment="1">
      <alignment horizontal="center" vertical="center" wrapText="1"/>
    </xf>
    <xf numFmtId="0" fontId="42" fillId="3" borderId="14" xfId="0" applyFont="1" applyFill="1" applyBorder="1" applyAlignment="1">
      <alignment horizontal="center" vertical="center" wrapText="1"/>
    </xf>
    <xf numFmtId="0" fontId="39" fillId="3" borderId="15" xfId="0" applyFont="1" applyFill="1" applyBorder="1" applyAlignment="1">
      <alignment horizontal="right" vertical="center" wrapText="1" indent="1"/>
    </xf>
    <xf numFmtId="0" fontId="39" fillId="3" borderId="14" xfId="0" applyFont="1" applyFill="1" applyBorder="1" applyAlignment="1">
      <alignment horizontal="right" vertical="center" wrapText="1" indent="1"/>
    </xf>
    <xf numFmtId="0" fontId="61" fillId="3" borderId="0" xfId="0" applyFont="1" applyFill="1" applyBorder="1" applyAlignment="1">
      <alignment horizontal="right" vertical="center" wrapText="1" indent="1"/>
    </xf>
    <xf numFmtId="0" fontId="39" fillId="2" borderId="16" xfId="0" applyFont="1" applyFill="1" applyBorder="1" applyAlignment="1">
      <alignment horizontal="right" vertical="center" wrapText="1" indent="1"/>
    </xf>
    <xf numFmtId="0" fontId="39" fillId="2" borderId="31" xfId="0" applyFont="1" applyFill="1" applyBorder="1" applyAlignment="1">
      <alignment horizontal="right" vertical="center" wrapText="1" indent="1"/>
    </xf>
    <xf numFmtId="0" fontId="9" fillId="0" borderId="0" xfId="0" applyFont="1" applyBorder="1" applyAlignment="1">
      <alignment vertical="center" wrapText="1"/>
    </xf>
    <xf numFmtId="0" fontId="55" fillId="0" borderId="0" xfId="0" applyFont="1" applyBorder="1" applyAlignment="1">
      <alignment vertical="center" wrapText="1"/>
    </xf>
    <xf numFmtId="0" fontId="17" fillId="3" borderId="6" xfId="0" applyFont="1" applyFill="1" applyBorder="1" applyAlignment="1">
      <alignment horizontal="center" vertical="top" wrapText="1"/>
    </xf>
    <xf numFmtId="0" fontId="17" fillId="3" borderId="13" xfId="0" applyFont="1" applyFill="1" applyBorder="1" applyAlignment="1">
      <alignment horizontal="center" vertical="top" wrapText="1"/>
    </xf>
    <xf numFmtId="0" fontId="5" fillId="0" borderId="0" xfId="0" applyFont="1" applyBorder="1" applyAlignment="1">
      <alignment horizontal="right" vertical="center" wrapText="1" readingOrder="1"/>
    </xf>
    <xf numFmtId="0" fontId="59" fillId="2" borderId="51" xfId="0" applyFont="1" applyFill="1" applyBorder="1" applyAlignment="1">
      <alignment horizontal="center" vertical="center" wrapText="1"/>
    </xf>
    <xf numFmtId="0" fontId="61" fillId="3" borderId="9" xfId="0" applyFont="1" applyFill="1" applyBorder="1" applyAlignment="1">
      <alignment horizontal="right" vertical="center" wrapText="1" indent="1"/>
    </xf>
    <xf numFmtId="0" fontId="59" fillId="2" borderId="50" xfId="0" applyFont="1" applyFill="1" applyBorder="1" applyAlignment="1">
      <alignment horizontal="center" vertical="center" wrapText="1"/>
    </xf>
    <xf numFmtId="0" fontId="59" fillId="2" borderId="53" xfId="0" applyFont="1" applyFill="1" applyBorder="1" applyAlignment="1">
      <alignment horizontal="center" vertical="center" wrapText="1"/>
    </xf>
    <xf numFmtId="0" fontId="11" fillId="3" borderId="27" xfId="0" applyFont="1" applyFill="1" applyBorder="1" applyAlignment="1">
      <alignment horizontal="center" vertical="center"/>
    </xf>
    <xf numFmtId="0" fontId="11" fillId="3" borderId="26" xfId="0" applyFont="1" applyFill="1" applyBorder="1" applyAlignment="1">
      <alignment horizontal="center" vertical="center"/>
    </xf>
    <xf numFmtId="0" fontId="11" fillId="3" borderId="16" xfId="0" applyFont="1" applyFill="1" applyBorder="1" applyAlignment="1">
      <alignment horizontal="center" vertical="center"/>
    </xf>
    <xf numFmtId="0" fontId="11" fillId="3" borderId="31" xfId="0" applyFont="1" applyFill="1" applyBorder="1" applyAlignment="1">
      <alignment horizontal="center" vertical="center"/>
    </xf>
    <xf numFmtId="0" fontId="11" fillId="3" borderId="21" xfId="0" applyFont="1" applyFill="1" applyBorder="1" applyAlignment="1">
      <alignment horizontal="center" vertical="center"/>
    </xf>
    <xf numFmtId="0" fontId="11" fillId="3" borderId="28" xfId="0" applyFont="1" applyFill="1" applyBorder="1" applyAlignment="1">
      <alignment horizontal="center" vertical="center"/>
    </xf>
    <xf numFmtId="0" fontId="44" fillId="3" borderId="6" xfId="0" applyFont="1" applyFill="1" applyBorder="1" applyAlignment="1">
      <alignment horizontal="center" vertical="top" wrapText="1"/>
    </xf>
    <xf numFmtId="0" fontId="78" fillId="3" borderId="0" xfId="0" applyFont="1" applyFill="1" applyBorder="1" applyAlignment="1">
      <alignment horizontal="right" vertical="center" wrapText="1" indent="1"/>
    </xf>
    <xf numFmtId="0" fontId="11" fillId="2" borderId="6" xfId="0" applyFont="1" applyFill="1" applyBorder="1" applyAlignment="1">
      <alignment horizontal="right" vertical="center" wrapText="1" indent="1"/>
    </xf>
    <xf numFmtId="0" fontId="14" fillId="0" borderId="1" xfId="0" applyFont="1" applyBorder="1" applyAlignment="1">
      <alignment horizontal="center" vertical="center" wrapText="1"/>
    </xf>
    <xf numFmtId="0" fontId="55" fillId="0" borderId="1" xfId="0" applyFont="1" applyBorder="1" applyAlignment="1">
      <alignment horizontal="center" vertical="center" wrapText="1"/>
    </xf>
    <xf numFmtId="0" fontId="14" fillId="0" borderId="1" xfId="0" applyFont="1" applyBorder="1" applyAlignment="1">
      <alignment horizontal="right" vertical="center" wrapText="1"/>
    </xf>
    <xf numFmtId="0" fontId="44" fillId="0" borderId="0" xfId="0" applyFont="1" applyBorder="1" applyAlignment="1">
      <alignment horizontal="left" vertical="center" wrapText="1"/>
    </xf>
    <xf numFmtId="0" fontId="39" fillId="0" borderId="0" xfId="0" applyFont="1" applyBorder="1" applyAlignment="1">
      <alignment horizontal="right" vertical="center" wrapText="1" readingOrder="2"/>
    </xf>
    <xf numFmtId="0" fontId="62" fillId="3" borderId="14" xfId="0" applyFont="1" applyFill="1" applyBorder="1" applyAlignment="1">
      <alignment horizontal="center" vertical="center" wrapText="1"/>
    </xf>
    <xf numFmtId="0" fontId="61" fillId="3" borderId="17" xfId="0" applyFont="1" applyFill="1" applyBorder="1" applyAlignment="1">
      <alignment horizontal="right" vertical="center" wrapText="1" indent="1"/>
    </xf>
    <xf numFmtId="0" fontId="15" fillId="3" borderId="6" xfId="0" applyFont="1" applyFill="1" applyBorder="1" applyAlignment="1">
      <alignment horizontal="center" vertical="center"/>
    </xf>
    <xf numFmtId="0" fontId="15" fillId="3" borderId="13" xfId="0" applyFont="1" applyFill="1" applyBorder="1" applyAlignment="1">
      <alignment horizontal="center" vertical="center"/>
    </xf>
    <xf numFmtId="0" fontId="9" fillId="3" borderId="6"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11" fillId="2" borderId="18" xfId="0" applyFont="1" applyFill="1" applyBorder="1" applyAlignment="1">
      <alignment horizontal="right" vertical="center" wrapText="1" indent="1"/>
    </xf>
    <xf numFmtId="0" fontId="8" fillId="0" borderId="0" xfId="0" applyFont="1" applyAlignment="1">
      <alignment horizontal="right" vertical="center" wrapText="1"/>
    </xf>
    <xf numFmtId="0" fontId="39" fillId="3" borderId="12" xfId="0" applyFont="1" applyFill="1" applyBorder="1" applyAlignment="1">
      <alignment horizontal="center" vertical="center" wrapText="1"/>
    </xf>
    <xf numFmtId="0" fontId="39" fillId="3" borderId="6" xfId="0" applyFont="1" applyFill="1" applyBorder="1" applyAlignment="1">
      <alignment horizontal="center" vertical="center" wrapText="1"/>
    </xf>
    <xf numFmtId="0" fontId="39" fillId="3" borderId="13" xfId="0" applyFont="1" applyFill="1" applyBorder="1" applyAlignment="1">
      <alignment horizontal="center" vertical="center" wrapText="1"/>
    </xf>
    <xf numFmtId="0" fontId="44" fillId="3" borderId="12" xfId="0" applyFont="1" applyFill="1" applyBorder="1" applyAlignment="1">
      <alignment horizontal="center" vertical="center"/>
    </xf>
    <xf numFmtId="0" fontId="44" fillId="3" borderId="6" xfId="0" applyFont="1" applyFill="1" applyBorder="1" applyAlignment="1">
      <alignment horizontal="center" vertical="center"/>
    </xf>
    <xf numFmtId="0" fontId="44" fillId="3" borderId="13" xfId="0" applyFont="1" applyFill="1" applyBorder="1" applyAlignment="1">
      <alignment horizontal="center" vertical="center"/>
    </xf>
    <xf numFmtId="0" fontId="39" fillId="3" borderId="12" xfId="0" applyFont="1" applyFill="1" applyBorder="1" applyAlignment="1">
      <alignment horizontal="center" vertical="center"/>
    </xf>
    <xf numFmtId="0" fontId="39" fillId="3" borderId="6" xfId="0" applyFont="1" applyFill="1" applyBorder="1" applyAlignment="1">
      <alignment horizontal="center" vertical="center"/>
    </xf>
    <xf numFmtId="0" fontId="39" fillId="3" borderId="13" xfId="0" applyFont="1" applyFill="1" applyBorder="1" applyAlignment="1">
      <alignment horizontal="center" vertical="center"/>
    </xf>
    <xf numFmtId="0" fontId="39" fillId="3" borderId="19"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1" fillId="3" borderId="18" xfId="0" applyFont="1" applyFill="1" applyBorder="1" applyAlignment="1">
      <alignment horizontal="center" vertical="center" wrapText="1"/>
    </xf>
    <xf numFmtId="0" fontId="39" fillId="2" borderId="48" xfId="0" applyFont="1" applyFill="1" applyBorder="1" applyAlignment="1">
      <alignment horizontal="right" vertical="center" wrapText="1" indent="1"/>
    </xf>
    <xf numFmtId="0" fontId="39" fillId="2" borderId="49" xfId="0" applyFont="1" applyFill="1" applyBorder="1" applyAlignment="1">
      <alignment horizontal="right" vertical="center" wrapText="1" indent="1"/>
    </xf>
    <xf numFmtId="0" fontId="39" fillId="3" borderId="32" xfId="0" applyFont="1" applyFill="1" applyBorder="1" applyAlignment="1">
      <alignment horizontal="right" vertical="center" wrapText="1" indent="1"/>
    </xf>
    <xf numFmtId="0" fontId="39" fillId="3" borderId="33" xfId="0" applyFont="1" applyFill="1" applyBorder="1" applyAlignment="1">
      <alignment horizontal="right" vertical="center" wrapText="1" indent="1"/>
    </xf>
    <xf numFmtId="0" fontId="11" fillId="2" borderId="32" xfId="0" applyFont="1" applyFill="1" applyBorder="1" applyAlignment="1">
      <alignment horizontal="right" vertical="center" wrapText="1"/>
    </xf>
    <xf numFmtId="0" fontId="11" fillId="2" borderId="33" xfId="0" applyFont="1" applyFill="1" applyBorder="1" applyAlignment="1">
      <alignment horizontal="right" vertical="center" wrapText="1"/>
    </xf>
    <xf numFmtId="0" fontId="15" fillId="3" borderId="18" xfId="0" applyFont="1" applyFill="1" applyBorder="1" applyAlignment="1">
      <alignment horizontal="center" vertical="center" wrapText="1"/>
    </xf>
    <xf numFmtId="0" fontId="11" fillId="3" borderId="50" xfId="0" applyFont="1" applyFill="1" applyBorder="1" applyAlignment="1">
      <alignment horizontal="center" vertical="center" wrapText="1"/>
    </xf>
    <xf numFmtId="0" fontId="11" fillId="3" borderId="51" xfId="0" applyFont="1" applyFill="1" applyBorder="1" applyAlignment="1">
      <alignment horizontal="center" vertical="center" wrapText="1"/>
    </xf>
    <xf numFmtId="0" fontId="73" fillId="0" borderId="0" xfId="0" applyFont="1" applyAlignment="1">
      <alignment vertical="center" wrapText="1"/>
    </xf>
    <xf numFmtId="0" fontId="11" fillId="2" borderId="9" xfId="0" applyFont="1" applyFill="1" applyBorder="1" applyAlignment="1">
      <alignment horizontal="right" vertical="center" wrapText="1" indent="1"/>
    </xf>
    <xf numFmtId="0" fontId="11" fillId="2" borderId="48" xfId="0" applyFont="1" applyFill="1" applyBorder="1" applyAlignment="1">
      <alignment horizontal="right" vertical="center" wrapText="1" indent="1"/>
    </xf>
    <xf numFmtId="0" fontId="11" fillId="2" borderId="49" xfId="0" applyFont="1" applyFill="1" applyBorder="1" applyAlignment="1">
      <alignment horizontal="right" vertical="center" wrapText="1" indent="1"/>
    </xf>
    <xf numFmtId="0" fontId="73" fillId="0" borderId="1" xfId="0" applyFont="1" applyBorder="1" applyAlignment="1">
      <alignment vertical="center" wrapText="1"/>
    </xf>
    <xf numFmtId="0" fontId="39" fillId="3" borderId="50" xfId="0" applyFont="1" applyFill="1" applyBorder="1" applyAlignment="1">
      <alignment horizontal="center" vertical="center" wrapText="1"/>
    </xf>
    <xf numFmtId="0" fontId="39" fillId="3" borderId="51" xfId="0" applyFont="1" applyFill="1" applyBorder="1" applyAlignment="1">
      <alignment horizontal="center" vertical="center" wrapText="1"/>
    </xf>
    <xf numFmtId="0" fontId="15" fillId="2" borderId="15" xfId="0" applyFont="1" applyFill="1" applyBorder="1" applyAlignment="1">
      <alignment horizontal="center" vertical="center" wrapText="1"/>
    </xf>
    <xf numFmtId="0" fontId="15" fillId="2" borderId="14" xfId="0" applyFont="1" applyFill="1" applyBorder="1" applyAlignment="1">
      <alignment horizontal="center" vertical="center" wrapText="1"/>
    </xf>
    <xf numFmtId="0" fontId="39" fillId="2" borderId="42" xfId="0" applyFont="1" applyFill="1" applyBorder="1" applyAlignment="1">
      <alignment horizontal="right" vertical="center" wrapText="1" indent="1"/>
    </xf>
    <xf numFmtId="0" fontId="39" fillId="2" borderId="43" xfId="0" applyFont="1" applyFill="1" applyBorder="1" applyAlignment="1">
      <alignment horizontal="right" vertical="center" wrapText="1" indent="1"/>
    </xf>
    <xf numFmtId="0" fontId="39" fillId="2" borderId="13" xfId="0" applyFont="1" applyFill="1" applyBorder="1" applyAlignment="1">
      <alignment horizontal="center" vertical="center" wrapText="1"/>
    </xf>
    <xf numFmtId="0" fontId="39" fillId="3" borderId="42" xfId="0" applyFont="1" applyFill="1" applyBorder="1" applyAlignment="1">
      <alignment horizontal="right" vertical="center" wrapText="1" indent="1"/>
    </xf>
    <xf numFmtId="0" fontId="39" fillId="3" borderId="43" xfId="0" applyFont="1" applyFill="1" applyBorder="1" applyAlignment="1">
      <alignment horizontal="right" vertical="center" wrapText="1" indent="1"/>
    </xf>
    <xf numFmtId="0" fontId="39" fillId="3" borderId="40" xfId="0" applyFont="1" applyFill="1" applyBorder="1" applyAlignment="1">
      <alignment horizontal="right" vertical="center" wrapText="1" indent="1"/>
    </xf>
    <xf numFmtId="0" fontId="39" fillId="3" borderId="41" xfId="0" applyFont="1" applyFill="1" applyBorder="1" applyAlignment="1">
      <alignment horizontal="right" vertical="center" wrapText="1" indent="1"/>
    </xf>
    <xf numFmtId="0" fontId="39" fillId="0" borderId="2" xfId="0" applyFont="1" applyBorder="1" applyAlignment="1">
      <alignment horizontal="right" vertical="center" wrapText="1" readingOrder="2"/>
    </xf>
    <xf numFmtId="0" fontId="11" fillId="2" borderId="38" xfId="0" applyFont="1" applyFill="1" applyBorder="1" applyAlignment="1">
      <alignment horizontal="right" vertical="center" wrapText="1" indent="1"/>
    </xf>
    <xf numFmtId="0" fontId="11" fillId="2" borderId="39" xfId="0" applyFont="1" applyFill="1" applyBorder="1" applyAlignment="1">
      <alignment horizontal="right" vertical="center" wrapText="1" indent="1"/>
    </xf>
    <xf numFmtId="0" fontId="15" fillId="2" borderId="17" xfId="0" applyFont="1" applyFill="1" applyBorder="1" applyAlignment="1">
      <alignment horizontal="center" vertical="center" wrapText="1"/>
    </xf>
    <xf numFmtId="0" fontId="11" fillId="2" borderId="17" xfId="0" applyFont="1" applyFill="1" applyBorder="1" applyAlignment="1">
      <alignment horizontal="center" vertical="center" wrapText="1"/>
    </xf>
    <xf numFmtId="0" fontId="11" fillId="3" borderId="11" xfId="0" applyFont="1" applyFill="1" applyBorder="1" applyAlignment="1">
      <alignment horizontal="right" vertical="center" wrapText="1" indent="1"/>
    </xf>
    <xf numFmtId="0" fontId="39" fillId="2" borderId="17" xfId="0" applyFont="1" applyFill="1" applyBorder="1" applyAlignment="1">
      <alignment horizontal="center" vertical="center" wrapText="1"/>
    </xf>
    <xf numFmtId="0" fontId="11" fillId="2" borderId="47" xfId="0" applyFont="1" applyFill="1" applyBorder="1" applyAlignment="1">
      <alignment horizontal="right" vertical="center" wrapText="1" indent="1"/>
    </xf>
    <xf numFmtId="0" fontId="11" fillId="3" borderId="7" xfId="0" applyFont="1" applyFill="1" applyBorder="1" applyAlignment="1">
      <alignment horizontal="right" vertical="center" wrapText="1" indent="1"/>
    </xf>
    <xf numFmtId="0" fontId="11" fillId="2" borderId="8" xfId="0" applyFont="1" applyFill="1" applyBorder="1" applyAlignment="1">
      <alignment horizontal="right" vertical="center" wrapText="1" indent="1"/>
    </xf>
    <xf numFmtId="0" fontId="11" fillId="3" borderId="42" xfId="0" applyFont="1" applyFill="1" applyBorder="1" applyAlignment="1">
      <alignment horizontal="right" vertical="center" wrapText="1" indent="1"/>
    </xf>
    <xf numFmtId="0" fontId="11" fillId="3" borderId="43" xfId="0" applyFont="1" applyFill="1" applyBorder="1" applyAlignment="1">
      <alignment horizontal="right" vertical="center" wrapText="1" indent="1"/>
    </xf>
    <xf numFmtId="0" fontId="11" fillId="2" borderId="42" xfId="0" applyFont="1" applyFill="1" applyBorder="1" applyAlignment="1">
      <alignment horizontal="right" vertical="center" wrapText="1" indent="1"/>
    </xf>
    <xf numFmtId="0" fontId="11" fillId="2" borderId="43" xfId="0" applyFont="1" applyFill="1" applyBorder="1" applyAlignment="1">
      <alignment horizontal="right" vertical="center" wrapText="1" indent="1"/>
    </xf>
    <xf numFmtId="0" fontId="11" fillId="2" borderId="45" xfId="0" applyFont="1" applyFill="1" applyBorder="1" applyAlignment="1">
      <alignment horizontal="right" vertical="center" wrapText="1" indent="1"/>
    </xf>
    <xf numFmtId="0" fontId="11" fillId="2" borderId="46" xfId="0" applyFont="1" applyFill="1" applyBorder="1" applyAlignment="1">
      <alignment horizontal="right" vertical="center" wrapText="1" indent="1"/>
    </xf>
    <xf numFmtId="0" fontId="11" fillId="3" borderId="34" xfId="0" applyFont="1" applyFill="1" applyBorder="1" applyAlignment="1">
      <alignment horizontal="right" vertical="center" wrapText="1" indent="1"/>
    </xf>
    <xf numFmtId="0" fontId="11" fillId="3" borderId="35" xfId="0" applyFont="1" applyFill="1" applyBorder="1" applyAlignment="1">
      <alignment horizontal="right" vertical="center" wrapText="1" indent="1"/>
    </xf>
    <xf numFmtId="0" fontId="9" fillId="3" borderId="12" xfId="0" applyFont="1" applyFill="1" applyBorder="1" applyAlignment="1">
      <alignment horizontal="center" vertical="center" wrapText="1"/>
    </xf>
    <xf numFmtId="0" fontId="15" fillId="3" borderId="12" xfId="0" applyFont="1" applyFill="1" applyBorder="1" applyAlignment="1">
      <alignment horizontal="center" vertical="center"/>
    </xf>
    <xf numFmtId="0" fontId="15" fillId="3" borderId="21" xfId="0" applyFont="1" applyFill="1" applyBorder="1" applyAlignment="1">
      <alignment horizontal="center" vertical="top" wrapText="1"/>
    </xf>
    <xf numFmtId="0" fontId="15" fillId="3" borderId="28" xfId="0" applyFont="1" applyFill="1" applyBorder="1" applyAlignment="1">
      <alignment horizontal="center" vertical="top" wrapText="1"/>
    </xf>
    <xf numFmtId="0" fontId="39" fillId="2" borderId="21" xfId="0" applyFont="1" applyFill="1" applyBorder="1" applyAlignment="1">
      <alignment horizontal="center" vertical="center" readingOrder="1"/>
    </xf>
    <xf numFmtId="0" fontId="60" fillId="0" borderId="1" xfId="0" applyFont="1" applyBorder="1" applyAlignment="1">
      <alignment horizontal="left" vertical="center" wrapText="1"/>
    </xf>
    <xf numFmtId="0" fontId="39" fillId="2" borderId="13" xfId="0" applyFont="1" applyFill="1" applyBorder="1" applyAlignment="1">
      <alignment horizontal="center" vertical="center"/>
    </xf>
    <xf numFmtId="0" fontId="62" fillId="0" borderId="1" xfId="0" applyFont="1" applyBorder="1" applyAlignment="1">
      <alignment vertical="center" wrapText="1"/>
    </xf>
    <xf numFmtId="0" fontId="43" fillId="3" borderId="1" xfId="0" applyFont="1" applyFill="1" applyBorder="1" applyAlignment="1">
      <alignment vertical="center" wrapText="1"/>
    </xf>
    <xf numFmtId="0" fontId="42" fillId="3" borderId="1" xfId="0" applyFont="1" applyFill="1" applyBorder="1" applyAlignment="1">
      <alignment horizontal="right" vertical="center" wrapText="1"/>
    </xf>
    <xf numFmtId="0" fontId="42" fillId="3" borderId="17" xfId="0" applyFont="1" applyFill="1" applyBorder="1" applyAlignment="1">
      <alignment horizontal="center" vertical="center" wrapText="1"/>
    </xf>
    <xf numFmtId="0" fontId="43" fillId="3" borderId="17" xfId="0" applyFont="1" applyFill="1" applyBorder="1" applyAlignment="1">
      <alignment horizontal="left" vertical="center" wrapText="1" indent="1"/>
    </xf>
    <xf numFmtId="0" fontId="23" fillId="3" borderId="17" xfId="0" applyFont="1" applyFill="1" applyBorder="1" applyAlignment="1">
      <alignment horizontal="right" vertical="center" wrapText="1" indent="1"/>
    </xf>
    <xf numFmtId="0" fontId="23" fillId="2" borderId="52" xfId="0" applyFont="1" applyFill="1" applyBorder="1" applyAlignment="1">
      <alignment horizontal="center" vertical="center" wrapText="1"/>
    </xf>
    <xf numFmtId="0" fontId="17" fillId="2" borderId="52" xfId="0" applyFont="1" applyFill="1" applyBorder="1" applyAlignment="1">
      <alignment horizontal="left" vertical="center" wrapText="1" indent="1"/>
    </xf>
    <xf numFmtId="0" fontId="39" fillId="2" borderId="52" xfId="0" applyFont="1" applyFill="1" applyBorder="1" applyAlignment="1">
      <alignment horizontal="right" vertical="center" wrapText="1" indent="1"/>
    </xf>
    <xf numFmtId="0" fontId="59" fillId="2" borderId="51" xfId="0" applyFont="1" applyFill="1" applyBorder="1" applyAlignment="1">
      <alignment horizontal="right" vertical="center" wrapText="1" indent="1"/>
    </xf>
    <xf numFmtId="0" fontId="59" fillId="2" borderId="52" xfId="0" applyFont="1" applyFill="1" applyBorder="1" applyAlignment="1">
      <alignment horizontal="center" vertical="center" wrapText="1"/>
    </xf>
    <xf numFmtId="0" fontId="59" fillId="2" borderId="50" xfId="0" applyFont="1" applyFill="1" applyBorder="1" applyAlignment="1">
      <alignment horizontal="right" vertical="center" wrapText="1" indent="1"/>
    </xf>
    <xf numFmtId="0" fontId="62" fillId="3" borderId="52" xfId="0" applyFont="1" applyFill="1" applyBorder="1" applyAlignment="1">
      <alignment horizontal="center" vertical="center" wrapText="1"/>
    </xf>
    <xf numFmtId="0" fontId="61" fillId="3" borderId="15" xfId="0" applyFont="1" applyFill="1" applyBorder="1" applyAlignment="1">
      <alignment horizontal="right" vertical="center" wrapText="1" indent="1"/>
    </xf>
    <xf numFmtId="0" fontId="42" fillId="3" borderId="4" xfId="0" applyFont="1" applyFill="1" applyBorder="1" applyAlignment="1">
      <alignment horizontal="right" vertical="center" wrapText="1"/>
    </xf>
    <xf numFmtId="0" fontId="11" fillId="2" borderId="25" xfId="0" applyFont="1" applyFill="1" applyBorder="1" applyAlignment="1">
      <alignment horizontal="right" vertical="center" wrapText="1"/>
    </xf>
    <xf numFmtId="0" fontId="23" fillId="3" borderId="57" xfId="0" applyFont="1" applyFill="1" applyBorder="1" applyAlignment="1">
      <alignment horizontal="right" vertical="center" wrapText="1" indent="1"/>
    </xf>
    <xf numFmtId="0" fontId="15" fillId="2" borderId="27" xfId="0" applyFont="1" applyFill="1" applyBorder="1" applyAlignment="1">
      <alignment horizontal="center" vertical="center" wrapText="1"/>
    </xf>
    <xf numFmtId="0" fontId="15" fillId="2" borderId="26" xfId="0" applyFont="1" applyFill="1" applyBorder="1" applyAlignment="1">
      <alignment horizontal="center" vertical="center" wrapText="1"/>
    </xf>
    <xf numFmtId="0" fontId="77" fillId="2" borderId="12" xfId="0" applyFont="1" applyFill="1" applyBorder="1" applyAlignment="1">
      <alignment horizontal="right" vertical="center" wrapText="1" indent="1"/>
    </xf>
    <xf numFmtId="2" fontId="77" fillId="2" borderId="12" xfId="0" applyNumberFormat="1" applyFont="1" applyFill="1" applyBorder="1" applyAlignment="1">
      <alignment horizontal="right" vertical="center" wrapText="1" indent="1"/>
    </xf>
    <xf numFmtId="1" fontId="77" fillId="2" borderId="12" xfId="0" applyNumberFormat="1" applyFont="1" applyFill="1" applyBorder="1" applyAlignment="1">
      <alignment horizontal="right" vertical="center" wrapText="1" indent="1"/>
    </xf>
    <xf numFmtId="0" fontId="11" fillId="2" borderId="27" xfId="0" applyFont="1" applyFill="1" applyBorder="1" applyAlignment="1">
      <alignment horizontal="center" vertical="center" wrapText="1"/>
    </xf>
    <xf numFmtId="0" fontId="11" fillId="2" borderId="26" xfId="0" applyFont="1" applyFill="1" applyBorder="1" applyAlignment="1">
      <alignment horizontal="center" vertical="center" wrapText="1"/>
    </xf>
  </cellXfs>
  <cellStyles count="15">
    <cellStyle name="Comma 2" xfId="14" xr:uid="{00000000-0005-0000-0000-000000000000}"/>
    <cellStyle name="Hyperlink" xfId="1" builtinId="8"/>
    <cellStyle name="Normal" xfId="0" builtinId="0"/>
    <cellStyle name="Normal 10" xfId="13" xr:uid="{00000000-0005-0000-0000-000003000000}"/>
    <cellStyle name="Normal 2" xfId="2" xr:uid="{00000000-0005-0000-0000-000004000000}"/>
    <cellStyle name="Normal 2 2" xfId="3" xr:uid="{00000000-0005-0000-0000-000005000000}"/>
    <cellStyle name="Normal 2 3" xfId="4" xr:uid="{00000000-0005-0000-0000-000006000000}"/>
    <cellStyle name="Normal 2_نشره التجاره الداخليه 21" xfId="5" xr:uid="{00000000-0005-0000-0000-000007000000}"/>
    <cellStyle name="Normal 3" xfId="6" xr:uid="{00000000-0005-0000-0000-000008000000}"/>
    <cellStyle name="Normal 4" xfId="7" xr:uid="{00000000-0005-0000-0000-000009000000}"/>
    <cellStyle name="Normal 5" xfId="9" xr:uid="{00000000-0005-0000-0000-00000A000000}"/>
    <cellStyle name="Normal 6" xfId="10" xr:uid="{00000000-0005-0000-0000-00000B000000}"/>
    <cellStyle name="Normal 7" xfId="11" xr:uid="{00000000-0005-0000-0000-00000C000000}"/>
    <cellStyle name="Normal 8" xfId="8" xr:uid="{00000000-0005-0000-0000-00000D000000}"/>
    <cellStyle name="Normal 9" xfId="12" xr:uid="{00000000-0005-0000-0000-00000E000000}"/>
  </cellStyles>
  <dxfs count="0"/>
  <tableStyles count="0" defaultTableStyle="TableStyleMedium9"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47"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48"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wmf"/></Relationships>
</file>

<file path=xl/drawings/_rels/drawing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8.png"/></Relationships>
</file>

<file path=xl/drawings/_rels/drawing5.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6.png"/></Relationships>
</file>

<file path=xl/drawings/_rels/drawing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9.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6.pn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9.png"/></Relationships>
</file>

<file path=xl/drawings/_rels/drawing13.xml.rels><?xml version="1.0" encoding="UTF-8" standalone="yes"?>
<Relationships xmlns="http://schemas.openxmlformats.org/package/2006/relationships"><Relationship Id="rId1" Type="http://schemas.openxmlformats.org/officeDocument/2006/relationships/image" Target="../media/image7.png"/></Relationships>
</file>

<file path=xl/drawings/_rels/drawing14.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9.png"/></Relationships>
</file>

<file path=xl/drawings/_rels/drawing15.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9.png"/></Relationships>
</file>

<file path=xl/drawings/_rels/drawing16.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10.png"/></Relationships>
</file>

<file path=xl/drawings/_rels/drawing17.xml.rels><?xml version="1.0" encoding="UTF-8" standalone="yes"?>
<Relationships xmlns="http://schemas.openxmlformats.org/package/2006/relationships"><Relationship Id="rId1" Type="http://schemas.openxmlformats.org/officeDocument/2006/relationships/image" Target="../media/image7.png"/></Relationships>
</file>

<file path=xl/drawings/_rels/drawing18.xml.rels><?xml version="1.0" encoding="UTF-8" standalone="yes"?>
<Relationships xmlns="http://schemas.openxmlformats.org/package/2006/relationships"><Relationship Id="rId1" Type="http://schemas.openxmlformats.org/officeDocument/2006/relationships/image" Target="../media/image7.png"/></Relationships>
</file>

<file path=xl/drawings/_rels/drawing19.xml.rels><?xml version="1.0" encoding="UTF-8" standalone="yes"?>
<Relationships xmlns="http://schemas.openxmlformats.org/package/2006/relationships"><Relationship Id="rId1" Type="http://schemas.openxmlformats.org/officeDocument/2006/relationships/image" Target="../media/image7.png"/></Relationships>
</file>

<file path=xl/drawings/_rels/drawing20.xml.rels><?xml version="1.0" encoding="UTF-8" standalone="yes"?>
<Relationships xmlns="http://schemas.openxmlformats.org/package/2006/relationships"><Relationship Id="rId1" Type="http://schemas.openxmlformats.org/officeDocument/2006/relationships/image" Target="../media/image7.png"/></Relationships>
</file>

<file path=xl/drawings/_rels/drawing2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6.png"/></Relationships>
</file>

<file path=xl/drawings/_rels/drawing22.xml.rels><?xml version="1.0" encoding="UTF-8" standalone="yes"?>
<Relationships xmlns="http://schemas.openxmlformats.org/package/2006/relationships"><Relationship Id="rId1" Type="http://schemas.openxmlformats.org/officeDocument/2006/relationships/image" Target="../media/image7.png"/></Relationships>
</file>

<file path=xl/drawings/_rels/drawing23.xml.rels><?xml version="1.0" encoding="UTF-8" standalone="yes"?>
<Relationships xmlns="http://schemas.openxmlformats.org/package/2006/relationships"><Relationship Id="rId1" Type="http://schemas.openxmlformats.org/officeDocument/2006/relationships/image" Target="../media/image7.png"/></Relationships>
</file>

<file path=xl/drawings/_rels/drawing24.xml.rels><?xml version="1.0" encoding="UTF-8" standalone="yes"?>
<Relationships xmlns="http://schemas.openxmlformats.org/package/2006/relationships"><Relationship Id="rId1" Type="http://schemas.openxmlformats.org/officeDocument/2006/relationships/image" Target="../media/image7.png"/></Relationships>
</file>

<file path=xl/drawings/_rels/drawing25.xml.rels><?xml version="1.0" encoding="UTF-8" standalone="yes"?>
<Relationships xmlns="http://schemas.openxmlformats.org/package/2006/relationships"><Relationship Id="rId1" Type="http://schemas.openxmlformats.org/officeDocument/2006/relationships/image" Target="../media/image7.png"/></Relationships>
</file>

<file path=xl/drawings/_rels/drawing26.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10.png"/></Relationships>
</file>

<file path=xl/drawings/_rels/drawing27.xml.rels><?xml version="1.0" encoding="UTF-8" standalone="yes"?>
<Relationships xmlns="http://schemas.openxmlformats.org/package/2006/relationships"><Relationship Id="rId1" Type="http://schemas.openxmlformats.org/officeDocument/2006/relationships/image" Target="../media/image7.png"/></Relationships>
</file>

<file path=xl/drawings/_rels/drawing28.xml.rels><?xml version="1.0" encoding="UTF-8" standalone="yes"?>
<Relationships xmlns="http://schemas.openxmlformats.org/package/2006/relationships"><Relationship Id="rId1" Type="http://schemas.openxmlformats.org/officeDocument/2006/relationships/image" Target="../media/image7.png"/></Relationships>
</file>

<file path=xl/drawings/_rels/drawing29.xml.rels><?xml version="1.0" encoding="UTF-8" standalone="yes"?>
<Relationships xmlns="http://schemas.openxmlformats.org/package/2006/relationships"><Relationship Id="rId1" Type="http://schemas.openxmlformats.org/officeDocument/2006/relationships/image" Target="../media/image7.png"/></Relationships>
</file>

<file path=xl/drawings/_rels/drawing30.xml.rels><?xml version="1.0" encoding="UTF-8" standalone="yes"?>
<Relationships xmlns="http://schemas.openxmlformats.org/package/2006/relationships"><Relationship Id="rId1" Type="http://schemas.openxmlformats.org/officeDocument/2006/relationships/image" Target="../media/image7.png"/></Relationships>
</file>

<file path=xl/drawings/_rels/drawing3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9.png"/></Relationships>
</file>

<file path=xl/drawings/_rels/drawing32.xml.rels><?xml version="1.0" encoding="UTF-8" standalone="yes"?>
<Relationships xmlns="http://schemas.openxmlformats.org/package/2006/relationships"><Relationship Id="rId1" Type="http://schemas.openxmlformats.org/officeDocument/2006/relationships/image" Target="../media/image7.png"/></Relationships>
</file>

<file path=xl/drawings/_rels/drawing33.xml.rels><?xml version="1.0" encoding="UTF-8" standalone="yes"?>
<Relationships xmlns="http://schemas.openxmlformats.org/package/2006/relationships"><Relationship Id="rId1" Type="http://schemas.openxmlformats.org/officeDocument/2006/relationships/image" Target="../media/image7.png"/></Relationships>
</file>

<file path=xl/drawings/_rels/drawing34.xml.rels><?xml version="1.0" encoding="UTF-8" standalone="yes"?>
<Relationships xmlns="http://schemas.openxmlformats.org/package/2006/relationships"><Relationship Id="rId1" Type="http://schemas.openxmlformats.org/officeDocument/2006/relationships/image" Target="../media/image7.png"/></Relationships>
</file>

<file path=xl/drawings/_rels/drawing35.xml.rels><?xml version="1.0" encoding="UTF-8" standalone="yes"?>
<Relationships xmlns="http://schemas.openxmlformats.org/package/2006/relationships"><Relationship Id="rId1" Type="http://schemas.openxmlformats.org/officeDocument/2006/relationships/image" Target="../media/image7.png"/></Relationships>
</file>

<file path=xl/drawings/_rels/drawing36.xml.rels><?xml version="1.0" encoding="UTF-8" standalone="yes"?>
<Relationships xmlns="http://schemas.openxmlformats.org/package/2006/relationships"><Relationship Id="rId1" Type="http://schemas.openxmlformats.org/officeDocument/2006/relationships/image" Target="../media/image7.png"/></Relationships>
</file>

<file path=xl/drawings/_rels/drawing37.xml.rels><?xml version="1.0" encoding="UTF-8" standalone="yes"?>
<Relationships xmlns="http://schemas.openxmlformats.org/package/2006/relationships"><Relationship Id="rId1" Type="http://schemas.openxmlformats.org/officeDocument/2006/relationships/image" Target="../media/image7.png"/></Relationships>
</file>

<file path=xl/drawings/_rels/drawing38.xml.rels><?xml version="1.0" encoding="UTF-8" standalone="yes"?>
<Relationships xmlns="http://schemas.openxmlformats.org/package/2006/relationships"><Relationship Id="rId1" Type="http://schemas.openxmlformats.org/officeDocument/2006/relationships/image" Target="../media/image7.png"/></Relationships>
</file>

<file path=xl/drawings/_rels/drawing39.xml.rels><?xml version="1.0" encoding="UTF-8" standalone="yes"?>
<Relationships xmlns="http://schemas.openxmlformats.org/package/2006/relationships"><Relationship Id="rId1" Type="http://schemas.openxmlformats.org/officeDocument/2006/relationships/image" Target="../media/image7.png"/></Relationships>
</file>

<file path=xl/drawings/_rels/drawing40.x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5.wmf"/></Relationships>
</file>

<file path=xl/drawings/drawing1.xml><?xml version="1.0" encoding="utf-8"?>
<xdr:wsDr xmlns:xdr="http://schemas.openxmlformats.org/drawingml/2006/spreadsheetDrawing" xmlns:a="http://schemas.openxmlformats.org/drawingml/2006/main">
  <xdr:twoCellAnchor editAs="oneCell">
    <xdr:from>
      <xdr:col>0</xdr:col>
      <xdr:colOff>28574</xdr:colOff>
      <xdr:row>0</xdr:row>
      <xdr:rowOff>19050</xdr:rowOff>
    </xdr:from>
    <xdr:to>
      <xdr:col>12</xdr:col>
      <xdr:colOff>19049</xdr:colOff>
      <xdr:row>35</xdr:row>
      <xdr:rowOff>9525</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4" y="19050"/>
          <a:ext cx="8220075" cy="6324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1133475</xdr:colOff>
      <xdr:row>3</xdr:row>
      <xdr:rowOff>0</xdr:rowOff>
    </xdr:from>
    <xdr:to>
      <xdr:col>2</xdr:col>
      <xdr:colOff>3495675</xdr:colOff>
      <xdr:row>3</xdr:row>
      <xdr:rowOff>2305049</xdr:rowOff>
    </xdr:to>
    <xdr:pic>
      <xdr:nvPicPr>
        <xdr:cNvPr id="42843" name="Picture 1">
          <a:extLst>
            <a:ext uri="{FF2B5EF4-FFF2-40B4-BE49-F238E27FC236}">
              <a16:creationId xmlns:a16="http://schemas.microsoft.com/office/drawing/2014/main" id="{00000000-0008-0000-0100-00005BA7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47875" y="1685925"/>
          <a:ext cx="6000750" cy="23050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695325</xdr:colOff>
      <xdr:row>1</xdr:row>
      <xdr:rowOff>66675</xdr:rowOff>
    </xdr:from>
    <xdr:to>
      <xdr:col>3</xdr:col>
      <xdr:colOff>695325</xdr:colOff>
      <xdr:row>1</xdr:row>
      <xdr:rowOff>190500</xdr:rowOff>
    </xdr:to>
    <xdr:pic>
      <xdr:nvPicPr>
        <xdr:cNvPr id="42844" name="Picture 8" descr="logo">
          <a:extLst>
            <a:ext uri="{FF2B5EF4-FFF2-40B4-BE49-F238E27FC236}">
              <a16:creationId xmlns:a16="http://schemas.microsoft.com/office/drawing/2014/main" id="{00000000-0008-0000-0100-00005CA7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324975" y="9144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790575</xdr:colOff>
      <xdr:row>1</xdr:row>
      <xdr:rowOff>0</xdr:rowOff>
    </xdr:from>
    <xdr:to>
      <xdr:col>3</xdr:col>
      <xdr:colOff>790575</xdr:colOff>
      <xdr:row>3</xdr:row>
      <xdr:rowOff>19050</xdr:rowOff>
    </xdr:to>
    <xdr:pic>
      <xdr:nvPicPr>
        <xdr:cNvPr id="42845" name="Picture 8" descr="logo">
          <a:extLst>
            <a:ext uri="{FF2B5EF4-FFF2-40B4-BE49-F238E27FC236}">
              <a16:creationId xmlns:a16="http://schemas.microsoft.com/office/drawing/2014/main" id="{00000000-0008-0000-0100-00005DA7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420225" y="847725"/>
          <a:ext cx="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2828925</xdr:colOff>
      <xdr:row>0</xdr:row>
      <xdr:rowOff>48646</xdr:rowOff>
    </xdr:from>
    <xdr:to>
      <xdr:col>2</xdr:col>
      <xdr:colOff>794922</xdr:colOff>
      <xdr:row>1</xdr:row>
      <xdr:rowOff>152400</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743325" y="48646"/>
          <a:ext cx="1604547" cy="95147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8</xdr:col>
      <xdr:colOff>9525</xdr:colOff>
      <xdr:row>0</xdr:row>
      <xdr:rowOff>190500</xdr:rowOff>
    </xdr:to>
    <xdr:pic>
      <xdr:nvPicPr>
        <xdr:cNvPr id="41524" name="Picture 8" descr="logo">
          <a:extLst>
            <a:ext uri="{FF2B5EF4-FFF2-40B4-BE49-F238E27FC236}">
              <a16:creationId xmlns:a16="http://schemas.microsoft.com/office/drawing/2014/main" id="{00000000-0008-0000-0200-000034A2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061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3</xdr:col>
          <xdr:colOff>1762125</xdr:colOff>
          <xdr:row>1</xdr:row>
          <xdr:rowOff>95250</xdr:rowOff>
        </xdr:from>
        <xdr:to>
          <xdr:col>3</xdr:col>
          <xdr:colOff>2647950</xdr:colOff>
          <xdr:row>1</xdr:row>
          <xdr:rowOff>628650</xdr:rowOff>
        </xdr:to>
        <xdr:sp macro="" textlink="">
          <xdr:nvSpPr>
            <xdr:cNvPr id="40961" name="Object 1" hidden="1">
              <a:extLst>
                <a:ext uri="{63B3BB69-23CF-44E3-9099-C40C66FF867C}">
                  <a14:compatExt spid="_x0000_s40961"/>
                </a:ext>
                <a:ext uri="{FF2B5EF4-FFF2-40B4-BE49-F238E27FC236}">
                  <a16:creationId xmlns:a16="http://schemas.microsoft.com/office/drawing/2014/main" id="{00000000-0008-0000-0200-000001A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0</xdr:col>
      <xdr:colOff>38100</xdr:colOff>
      <xdr:row>0</xdr:row>
      <xdr:rowOff>28575</xdr:rowOff>
    </xdr:from>
    <xdr:to>
      <xdr:col>1</xdr:col>
      <xdr:colOff>295875</xdr:colOff>
      <xdr:row>1</xdr:row>
      <xdr:rowOff>168439</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100" y="28575"/>
          <a:ext cx="1296000" cy="76851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790575</xdr:colOff>
      <xdr:row>1</xdr:row>
      <xdr:rowOff>66675</xdr:rowOff>
    </xdr:from>
    <xdr:to>
      <xdr:col>5</xdr:col>
      <xdr:colOff>0</xdr:colOff>
      <xdr:row>1</xdr:row>
      <xdr:rowOff>190500</xdr:rowOff>
    </xdr:to>
    <xdr:pic>
      <xdr:nvPicPr>
        <xdr:cNvPr id="3905" name="Picture 8" descr="logo">
          <a:extLst>
            <a:ext uri="{FF2B5EF4-FFF2-40B4-BE49-F238E27FC236}">
              <a16:creationId xmlns:a16="http://schemas.microsoft.com/office/drawing/2014/main" id="{00000000-0008-0000-0300-0000410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05925" y="6667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0</xdr:row>
      <xdr:rowOff>19050</xdr:rowOff>
    </xdr:from>
    <xdr:to>
      <xdr:col>1</xdr:col>
      <xdr:colOff>905475</xdr:colOff>
      <xdr:row>2</xdr:row>
      <xdr:rowOff>11957</xdr:rowOff>
    </xdr:to>
    <xdr:pic>
      <xdr:nvPicPr>
        <xdr:cNvPr id="6" name="Picture 5">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100" y="19050"/>
          <a:ext cx="1296000" cy="76851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7</xdr:col>
      <xdr:colOff>1285875</xdr:colOff>
      <xdr:row>0</xdr:row>
      <xdr:rowOff>190500</xdr:rowOff>
    </xdr:to>
    <xdr:pic>
      <xdr:nvPicPr>
        <xdr:cNvPr id="43571" name="Picture 8" descr="logo">
          <a:extLst>
            <a:ext uri="{FF2B5EF4-FFF2-40B4-BE49-F238E27FC236}">
              <a16:creationId xmlns:a16="http://schemas.microsoft.com/office/drawing/2014/main" id="{00000000-0008-0000-0400-000033AA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539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28575</xdr:rowOff>
    </xdr:from>
    <xdr:to>
      <xdr:col>1</xdr:col>
      <xdr:colOff>905475</xdr:colOff>
      <xdr:row>1</xdr:row>
      <xdr:rowOff>73189</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625" y="28575"/>
          <a:ext cx="1296000" cy="76851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7</xdr:col>
      <xdr:colOff>1285875</xdr:colOff>
      <xdr:row>0</xdr:row>
      <xdr:rowOff>190500</xdr:rowOff>
    </xdr:to>
    <xdr:pic>
      <xdr:nvPicPr>
        <xdr:cNvPr id="44595" name="Picture 8" descr="logo">
          <a:extLst>
            <a:ext uri="{FF2B5EF4-FFF2-40B4-BE49-F238E27FC236}">
              <a16:creationId xmlns:a16="http://schemas.microsoft.com/office/drawing/2014/main" id="{00000000-0008-0000-0500-000033AE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539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0</xdr:row>
      <xdr:rowOff>38100</xdr:rowOff>
    </xdr:from>
    <xdr:to>
      <xdr:col>1</xdr:col>
      <xdr:colOff>86325</xdr:colOff>
      <xdr:row>1</xdr:row>
      <xdr:rowOff>177964</xdr:rowOff>
    </xdr:to>
    <xdr:pic>
      <xdr:nvPicPr>
        <xdr:cNvPr id="6" name="Picture 5">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296000" cy="76851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7</xdr:col>
      <xdr:colOff>1285875</xdr:colOff>
      <xdr:row>0</xdr:row>
      <xdr:rowOff>190500</xdr:rowOff>
    </xdr:to>
    <xdr:pic>
      <xdr:nvPicPr>
        <xdr:cNvPr id="45619" name="Picture 8" descr="logo">
          <a:extLst>
            <a:ext uri="{FF2B5EF4-FFF2-40B4-BE49-F238E27FC236}">
              <a16:creationId xmlns:a16="http://schemas.microsoft.com/office/drawing/2014/main" id="{00000000-0008-0000-0600-000033B2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539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0</xdr:row>
      <xdr:rowOff>19050</xdr:rowOff>
    </xdr:from>
    <xdr:to>
      <xdr:col>1</xdr:col>
      <xdr:colOff>895950</xdr:colOff>
      <xdr:row>0</xdr:row>
      <xdr:rowOff>787564</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100" y="19050"/>
          <a:ext cx="1296000" cy="76851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1438275</xdr:colOff>
      <xdr:row>15</xdr:row>
      <xdr:rowOff>0</xdr:rowOff>
    </xdr:from>
    <xdr:to>
      <xdr:col>4</xdr:col>
      <xdr:colOff>9525</xdr:colOff>
      <xdr:row>15</xdr:row>
      <xdr:rowOff>180975</xdr:rowOff>
    </xdr:to>
    <xdr:pic>
      <xdr:nvPicPr>
        <xdr:cNvPr id="4979" name="Picture 8" descr="logo">
          <a:extLst>
            <a:ext uri="{FF2B5EF4-FFF2-40B4-BE49-F238E27FC236}">
              <a16:creationId xmlns:a16="http://schemas.microsoft.com/office/drawing/2014/main" id="{00000000-0008-0000-0700-00007313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72300" y="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15</xdr:row>
      <xdr:rowOff>19051</xdr:rowOff>
    </xdr:from>
    <xdr:to>
      <xdr:col>0</xdr:col>
      <xdr:colOff>4810125</xdr:colOff>
      <xdr:row>17</xdr:row>
      <xdr:rowOff>190500</xdr:rowOff>
    </xdr:to>
    <xdr:pic>
      <xdr:nvPicPr>
        <xdr:cNvPr id="4980" name="Picture 1">
          <a:extLst>
            <a:ext uri="{FF2B5EF4-FFF2-40B4-BE49-F238E27FC236}">
              <a16:creationId xmlns:a16="http://schemas.microsoft.com/office/drawing/2014/main" id="{00000000-0008-0000-0700-00007413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9051"/>
          <a:ext cx="4810125" cy="21145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10</xdr:col>
      <xdr:colOff>1457325</xdr:colOff>
      <xdr:row>0</xdr:row>
      <xdr:rowOff>9525</xdr:rowOff>
    </xdr:from>
    <xdr:to>
      <xdr:col>11</xdr:col>
      <xdr:colOff>9525</xdr:colOff>
      <xdr:row>0</xdr:row>
      <xdr:rowOff>180975</xdr:rowOff>
    </xdr:to>
    <xdr:pic>
      <xdr:nvPicPr>
        <xdr:cNvPr id="6969" name="Picture 8" descr="logo">
          <a:extLst>
            <a:ext uri="{FF2B5EF4-FFF2-40B4-BE49-F238E27FC236}">
              <a16:creationId xmlns:a16="http://schemas.microsoft.com/office/drawing/2014/main" id="{00000000-0008-0000-0800-0000391B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3937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0</xdr:row>
      <xdr:rowOff>28575</xdr:rowOff>
    </xdr:from>
    <xdr:to>
      <xdr:col>1</xdr:col>
      <xdr:colOff>600675</xdr:colOff>
      <xdr:row>1</xdr:row>
      <xdr:rowOff>111289</xdr:rowOff>
    </xdr:to>
    <xdr:pic>
      <xdr:nvPicPr>
        <xdr:cNvPr id="4" name="Picture 3">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100" y="28575"/>
          <a:ext cx="1296000" cy="76851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10</xdr:col>
      <xdr:colOff>1457325</xdr:colOff>
      <xdr:row>0</xdr:row>
      <xdr:rowOff>9525</xdr:rowOff>
    </xdr:from>
    <xdr:to>
      <xdr:col>11</xdr:col>
      <xdr:colOff>9525</xdr:colOff>
      <xdr:row>0</xdr:row>
      <xdr:rowOff>180975</xdr:rowOff>
    </xdr:to>
    <xdr:pic>
      <xdr:nvPicPr>
        <xdr:cNvPr id="7991" name="Picture 8" descr="logo">
          <a:extLst>
            <a:ext uri="{FF2B5EF4-FFF2-40B4-BE49-F238E27FC236}">
              <a16:creationId xmlns:a16="http://schemas.microsoft.com/office/drawing/2014/main" id="{00000000-0008-0000-0900-0000371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29850"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0</xdr:row>
      <xdr:rowOff>28575</xdr:rowOff>
    </xdr:from>
    <xdr:to>
      <xdr:col>1</xdr:col>
      <xdr:colOff>829275</xdr:colOff>
      <xdr:row>1</xdr:row>
      <xdr:rowOff>92239</xdr:rowOff>
    </xdr:to>
    <xdr:pic>
      <xdr:nvPicPr>
        <xdr:cNvPr id="4" name="Picture 3">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100" y="28575"/>
          <a:ext cx="1296000" cy="76851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1438275</xdr:colOff>
      <xdr:row>0</xdr:row>
      <xdr:rowOff>0</xdr:rowOff>
    </xdr:from>
    <xdr:to>
      <xdr:col>4</xdr:col>
      <xdr:colOff>9525</xdr:colOff>
      <xdr:row>0</xdr:row>
      <xdr:rowOff>180975</xdr:rowOff>
    </xdr:to>
    <xdr:pic>
      <xdr:nvPicPr>
        <xdr:cNvPr id="46688" name="Picture 8" descr="logo">
          <a:extLst>
            <a:ext uri="{FF2B5EF4-FFF2-40B4-BE49-F238E27FC236}">
              <a16:creationId xmlns:a16="http://schemas.microsoft.com/office/drawing/2014/main" id="{00000000-0008-0000-0A00-000060B6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81825" y="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38100</xdr:colOff>
      <xdr:row>0</xdr:row>
      <xdr:rowOff>76200</xdr:rowOff>
    </xdr:from>
    <xdr:to>
      <xdr:col>0</xdr:col>
      <xdr:colOff>4867275</xdr:colOff>
      <xdr:row>0</xdr:row>
      <xdr:rowOff>2466975</xdr:rowOff>
    </xdr:to>
    <xdr:pic>
      <xdr:nvPicPr>
        <xdr:cNvPr id="46689" name="Picture 1">
          <a:extLst>
            <a:ext uri="{FF2B5EF4-FFF2-40B4-BE49-F238E27FC236}">
              <a16:creationId xmlns:a16="http://schemas.microsoft.com/office/drawing/2014/main" id="{00000000-0008-0000-0A00-000061B6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76200"/>
          <a:ext cx="4829175" cy="2390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13</xdr:col>
      <xdr:colOff>1457325</xdr:colOff>
      <xdr:row>0</xdr:row>
      <xdr:rowOff>9525</xdr:rowOff>
    </xdr:from>
    <xdr:to>
      <xdr:col>14</xdr:col>
      <xdr:colOff>9525</xdr:colOff>
      <xdr:row>0</xdr:row>
      <xdr:rowOff>180975</xdr:rowOff>
    </xdr:to>
    <xdr:pic>
      <xdr:nvPicPr>
        <xdr:cNvPr id="2882" name="Picture 8" descr="logo">
          <a:extLst>
            <a:ext uri="{FF2B5EF4-FFF2-40B4-BE49-F238E27FC236}">
              <a16:creationId xmlns:a16="http://schemas.microsoft.com/office/drawing/2014/main" id="{00000000-0008-0000-0B00-0000420B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525250"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28575</xdr:rowOff>
    </xdr:from>
    <xdr:to>
      <xdr:col>1</xdr:col>
      <xdr:colOff>838800</xdr:colOff>
      <xdr:row>3</xdr:row>
      <xdr:rowOff>82714</xdr:rowOff>
    </xdr:to>
    <xdr:pic>
      <xdr:nvPicPr>
        <xdr:cNvPr id="4" name="Picture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625" y="28575"/>
          <a:ext cx="1296000" cy="76851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1</xdr:col>
      <xdr:colOff>819750</xdr:colOff>
      <xdr:row>1</xdr:row>
      <xdr:rowOff>44614</xdr:rowOff>
    </xdr:to>
    <xdr:pic>
      <xdr:nvPicPr>
        <xdr:cNvPr id="4" name="Picture 3">
          <a:extLst>
            <a:ext uri="{FF2B5EF4-FFF2-40B4-BE49-F238E27FC236}">
              <a16:creationId xmlns:a16="http://schemas.microsoft.com/office/drawing/2014/main" id="{00000000-0008-0000-0C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38100"/>
          <a:ext cx="1296000" cy="768514"/>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10</xdr:col>
      <xdr:colOff>1457325</xdr:colOff>
      <xdr:row>0</xdr:row>
      <xdr:rowOff>9525</xdr:rowOff>
    </xdr:from>
    <xdr:to>
      <xdr:col>11</xdr:col>
      <xdr:colOff>9525</xdr:colOff>
      <xdr:row>0</xdr:row>
      <xdr:rowOff>180975</xdr:rowOff>
    </xdr:to>
    <xdr:pic>
      <xdr:nvPicPr>
        <xdr:cNvPr id="9007" name="Picture 8" descr="logo">
          <a:extLst>
            <a:ext uri="{FF2B5EF4-FFF2-40B4-BE49-F238E27FC236}">
              <a16:creationId xmlns:a16="http://schemas.microsoft.com/office/drawing/2014/main" id="{00000000-0008-0000-0D00-00002F23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1557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28575</xdr:rowOff>
    </xdr:from>
    <xdr:to>
      <xdr:col>1</xdr:col>
      <xdr:colOff>457800</xdr:colOff>
      <xdr:row>1</xdr:row>
      <xdr:rowOff>44614</xdr:rowOff>
    </xdr:to>
    <xdr:pic>
      <xdr:nvPicPr>
        <xdr:cNvPr id="4" name="Picture 3">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625" y="28575"/>
          <a:ext cx="1296000" cy="768514"/>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12</xdr:col>
      <xdr:colOff>0</xdr:colOff>
      <xdr:row>0</xdr:row>
      <xdr:rowOff>9525</xdr:rowOff>
    </xdr:from>
    <xdr:to>
      <xdr:col>12</xdr:col>
      <xdr:colOff>7620</xdr:colOff>
      <xdr:row>0</xdr:row>
      <xdr:rowOff>180975</xdr:rowOff>
    </xdr:to>
    <xdr:pic>
      <xdr:nvPicPr>
        <xdr:cNvPr id="12061" name="Picture 8" descr="logo">
          <a:extLst>
            <a:ext uri="{FF2B5EF4-FFF2-40B4-BE49-F238E27FC236}">
              <a16:creationId xmlns:a16="http://schemas.microsoft.com/office/drawing/2014/main" id="{00000000-0008-0000-0E00-00001D2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302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19050</xdr:rowOff>
    </xdr:from>
    <xdr:to>
      <xdr:col>1</xdr:col>
      <xdr:colOff>838800</xdr:colOff>
      <xdr:row>1</xdr:row>
      <xdr:rowOff>177964</xdr:rowOff>
    </xdr:to>
    <xdr:pic>
      <xdr:nvPicPr>
        <xdr:cNvPr id="5" name="Picture 4">
          <a:extLst>
            <a:ext uri="{FF2B5EF4-FFF2-40B4-BE49-F238E27FC236}">
              <a16:creationId xmlns:a16="http://schemas.microsoft.com/office/drawing/2014/main" id="{00000000-0008-0000-0E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625" y="19050"/>
          <a:ext cx="1296000" cy="768514"/>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15</xdr:col>
      <xdr:colOff>1457325</xdr:colOff>
      <xdr:row>0</xdr:row>
      <xdr:rowOff>9525</xdr:rowOff>
    </xdr:from>
    <xdr:to>
      <xdr:col>16</xdr:col>
      <xdr:colOff>9525</xdr:colOff>
      <xdr:row>0</xdr:row>
      <xdr:rowOff>180975</xdr:rowOff>
    </xdr:to>
    <xdr:pic>
      <xdr:nvPicPr>
        <xdr:cNvPr id="10031" name="Picture 8" descr="logo">
          <a:extLst>
            <a:ext uri="{FF2B5EF4-FFF2-40B4-BE49-F238E27FC236}">
              <a16:creationId xmlns:a16="http://schemas.microsoft.com/office/drawing/2014/main" id="{00000000-0008-0000-0F00-00002F27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19262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35718</xdr:colOff>
      <xdr:row>0</xdr:row>
      <xdr:rowOff>35723</xdr:rowOff>
    </xdr:from>
    <xdr:to>
      <xdr:col>1</xdr:col>
      <xdr:colOff>831655</xdr:colOff>
      <xdr:row>1</xdr:row>
      <xdr:rowOff>185112</xdr:rowOff>
    </xdr:to>
    <xdr:pic>
      <xdr:nvPicPr>
        <xdr:cNvPr id="4" name="Picture 3">
          <a:extLst>
            <a:ext uri="{FF2B5EF4-FFF2-40B4-BE49-F238E27FC236}">
              <a16:creationId xmlns:a16="http://schemas.microsoft.com/office/drawing/2014/main" id="{00000000-0008-0000-0F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5718" y="35723"/>
          <a:ext cx="1296000" cy="768514"/>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1</xdr:col>
      <xdr:colOff>781650</xdr:colOff>
      <xdr:row>1</xdr:row>
      <xdr:rowOff>197014</xdr:rowOff>
    </xdr:to>
    <xdr:pic>
      <xdr:nvPicPr>
        <xdr:cNvPr id="3" name="Picture 2">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28575"/>
          <a:ext cx="1296000" cy="768514"/>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1</xdr:col>
      <xdr:colOff>762600</xdr:colOff>
      <xdr:row>1</xdr:row>
      <xdr:rowOff>168439</xdr:rowOff>
    </xdr:to>
    <xdr:pic>
      <xdr:nvPicPr>
        <xdr:cNvPr id="4" name="Picture 3">
          <a:extLst>
            <a:ext uri="{FF2B5EF4-FFF2-40B4-BE49-F238E27FC236}">
              <a16:creationId xmlns:a16="http://schemas.microsoft.com/office/drawing/2014/main" id="{00000000-0008-0000-1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28575"/>
          <a:ext cx="1296000" cy="768514"/>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38100</xdr:colOff>
      <xdr:row>0</xdr:row>
      <xdr:rowOff>28575</xdr:rowOff>
    </xdr:from>
    <xdr:to>
      <xdr:col>1</xdr:col>
      <xdr:colOff>829275</xdr:colOff>
      <xdr:row>1</xdr:row>
      <xdr:rowOff>101764</xdr:rowOff>
    </xdr:to>
    <xdr:pic>
      <xdr:nvPicPr>
        <xdr:cNvPr id="3" name="Picture 2">
          <a:extLst>
            <a:ext uri="{FF2B5EF4-FFF2-40B4-BE49-F238E27FC236}">
              <a16:creationId xmlns:a16="http://schemas.microsoft.com/office/drawing/2014/main" id="{00000000-0008-0000-1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28575"/>
          <a:ext cx="1296000" cy="768514"/>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66675</xdr:colOff>
      <xdr:row>0</xdr:row>
      <xdr:rowOff>19050</xdr:rowOff>
    </xdr:from>
    <xdr:to>
      <xdr:col>1</xdr:col>
      <xdr:colOff>857850</xdr:colOff>
      <xdr:row>1</xdr:row>
      <xdr:rowOff>54139</xdr:rowOff>
    </xdr:to>
    <xdr:pic>
      <xdr:nvPicPr>
        <xdr:cNvPr id="3" name="Picture 2">
          <a:extLst>
            <a:ext uri="{FF2B5EF4-FFF2-40B4-BE49-F238E27FC236}">
              <a16:creationId xmlns:a16="http://schemas.microsoft.com/office/drawing/2014/main" id="{00000000-0008-0000-1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19050"/>
          <a:ext cx="1296000" cy="768514"/>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3</xdr:col>
      <xdr:colOff>1438275</xdr:colOff>
      <xdr:row>10</xdr:row>
      <xdr:rowOff>0</xdr:rowOff>
    </xdr:from>
    <xdr:to>
      <xdr:col>4</xdr:col>
      <xdr:colOff>9525</xdr:colOff>
      <xdr:row>10</xdr:row>
      <xdr:rowOff>180975</xdr:rowOff>
    </xdr:to>
    <xdr:pic>
      <xdr:nvPicPr>
        <xdr:cNvPr id="47764" name="Picture 8" descr="logo">
          <a:extLst>
            <a:ext uri="{FF2B5EF4-FFF2-40B4-BE49-F238E27FC236}">
              <a16:creationId xmlns:a16="http://schemas.microsoft.com/office/drawing/2014/main" id="{00000000-0008-0000-1400-000094BA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91350" y="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10</xdr:row>
      <xdr:rowOff>57150</xdr:rowOff>
    </xdr:from>
    <xdr:to>
      <xdr:col>0</xdr:col>
      <xdr:colOff>4867275</xdr:colOff>
      <xdr:row>10</xdr:row>
      <xdr:rowOff>2486025</xdr:rowOff>
    </xdr:to>
    <xdr:pic>
      <xdr:nvPicPr>
        <xdr:cNvPr id="47765" name="Picture 1">
          <a:extLst>
            <a:ext uri="{FF2B5EF4-FFF2-40B4-BE49-F238E27FC236}">
              <a16:creationId xmlns:a16="http://schemas.microsoft.com/office/drawing/2014/main" id="{00000000-0008-0000-1400-000095BA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57150"/>
          <a:ext cx="4867275" cy="2428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838800</xdr:colOff>
      <xdr:row>1</xdr:row>
      <xdr:rowOff>101764</xdr:rowOff>
    </xdr:to>
    <xdr:pic>
      <xdr:nvPicPr>
        <xdr:cNvPr id="3" name="Picture 2">
          <a:extLst>
            <a:ext uri="{FF2B5EF4-FFF2-40B4-BE49-F238E27FC236}">
              <a16:creationId xmlns:a16="http://schemas.microsoft.com/office/drawing/2014/main" id="{00000000-0008-0000-1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38100"/>
          <a:ext cx="1296000" cy="768514"/>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829275</xdr:colOff>
      <xdr:row>1</xdr:row>
      <xdr:rowOff>168439</xdr:rowOff>
    </xdr:to>
    <xdr:pic>
      <xdr:nvPicPr>
        <xdr:cNvPr id="3" name="Picture 2">
          <a:extLst>
            <a:ext uri="{FF2B5EF4-FFF2-40B4-BE49-F238E27FC236}">
              <a16:creationId xmlns:a16="http://schemas.microsoft.com/office/drawing/2014/main" id="{00000000-0008-0000-1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38100"/>
          <a:ext cx="1296000" cy="768514"/>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1</xdr:col>
      <xdr:colOff>457800</xdr:colOff>
      <xdr:row>1</xdr:row>
      <xdr:rowOff>187489</xdr:rowOff>
    </xdr:to>
    <xdr:pic>
      <xdr:nvPicPr>
        <xdr:cNvPr id="3" name="Picture 2">
          <a:extLst>
            <a:ext uri="{FF2B5EF4-FFF2-40B4-BE49-F238E27FC236}">
              <a16:creationId xmlns:a16="http://schemas.microsoft.com/office/drawing/2014/main" id="{00000000-0008-0000-1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28575"/>
          <a:ext cx="1296000" cy="768514"/>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810225</xdr:colOff>
      <xdr:row>1</xdr:row>
      <xdr:rowOff>101764</xdr:rowOff>
    </xdr:to>
    <xdr:pic>
      <xdr:nvPicPr>
        <xdr:cNvPr id="3" name="Picture 2">
          <a:extLst>
            <a:ext uri="{FF2B5EF4-FFF2-40B4-BE49-F238E27FC236}">
              <a16:creationId xmlns:a16="http://schemas.microsoft.com/office/drawing/2014/main" id="{00000000-0008-0000-1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19050"/>
          <a:ext cx="1296000" cy="768514"/>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15</xdr:col>
      <xdr:colOff>1457325</xdr:colOff>
      <xdr:row>0</xdr:row>
      <xdr:rowOff>9525</xdr:rowOff>
    </xdr:from>
    <xdr:to>
      <xdr:col>16</xdr:col>
      <xdr:colOff>9525</xdr:colOff>
      <xdr:row>0</xdr:row>
      <xdr:rowOff>180975</xdr:rowOff>
    </xdr:to>
    <xdr:pic>
      <xdr:nvPicPr>
        <xdr:cNvPr id="2" name="Picture 8" descr="logo">
          <a:extLst>
            <a:ext uri="{FF2B5EF4-FFF2-40B4-BE49-F238E27FC236}">
              <a16:creationId xmlns:a16="http://schemas.microsoft.com/office/drawing/2014/main" id="{00000000-0008-0000-19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14462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47624</xdr:colOff>
      <xdr:row>0</xdr:row>
      <xdr:rowOff>47624</xdr:rowOff>
    </xdr:from>
    <xdr:to>
      <xdr:col>1</xdr:col>
      <xdr:colOff>843561</xdr:colOff>
      <xdr:row>2</xdr:row>
      <xdr:rowOff>89857</xdr:rowOff>
    </xdr:to>
    <xdr:pic>
      <xdr:nvPicPr>
        <xdr:cNvPr id="4" name="Picture 3">
          <a:extLst>
            <a:ext uri="{FF2B5EF4-FFF2-40B4-BE49-F238E27FC236}">
              <a16:creationId xmlns:a16="http://schemas.microsoft.com/office/drawing/2014/main" id="{00000000-0008-0000-19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624" y="47624"/>
          <a:ext cx="1296000" cy="768514"/>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47625</xdr:colOff>
      <xdr:row>0</xdr:row>
      <xdr:rowOff>19050</xdr:rowOff>
    </xdr:from>
    <xdr:to>
      <xdr:col>1</xdr:col>
      <xdr:colOff>838800</xdr:colOff>
      <xdr:row>1</xdr:row>
      <xdr:rowOff>197014</xdr:rowOff>
    </xdr:to>
    <xdr:pic>
      <xdr:nvPicPr>
        <xdr:cNvPr id="3" name="Picture 2">
          <a:extLst>
            <a:ext uri="{FF2B5EF4-FFF2-40B4-BE49-F238E27FC236}">
              <a16:creationId xmlns:a16="http://schemas.microsoft.com/office/drawing/2014/main" id="{00000000-0008-0000-1A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19050"/>
          <a:ext cx="1296000" cy="768514"/>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1</xdr:col>
      <xdr:colOff>762600</xdr:colOff>
      <xdr:row>1</xdr:row>
      <xdr:rowOff>120814</xdr:rowOff>
    </xdr:to>
    <xdr:pic>
      <xdr:nvPicPr>
        <xdr:cNvPr id="4" name="Picture 3">
          <a:extLst>
            <a:ext uri="{FF2B5EF4-FFF2-40B4-BE49-F238E27FC236}">
              <a16:creationId xmlns:a16="http://schemas.microsoft.com/office/drawing/2014/main" id="{00000000-0008-0000-1B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28575"/>
          <a:ext cx="1296000" cy="768514"/>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38100</xdr:colOff>
      <xdr:row>0</xdr:row>
      <xdr:rowOff>28575</xdr:rowOff>
    </xdr:from>
    <xdr:to>
      <xdr:col>1</xdr:col>
      <xdr:colOff>829275</xdr:colOff>
      <xdr:row>1</xdr:row>
      <xdr:rowOff>197014</xdr:rowOff>
    </xdr:to>
    <xdr:pic>
      <xdr:nvPicPr>
        <xdr:cNvPr id="3" name="Picture 2">
          <a:extLst>
            <a:ext uri="{FF2B5EF4-FFF2-40B4-BE49-F238E27FC236}">
              <a16:creationId xmlns:a16="http://schemas.microsoft.com/office/drawing/2014/main" id="{00000000-0008-0000-1C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28575"/>
          <a:ext cx="1296000" cy="768514"/>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47625</xdr:colOff>
      <xdr:row>0</xdr:row>
      <xdr:rowOff>19050</xdr:rowOff>
    </xdr:from>
    <xdr:to>
      <xdr:col>1</xdr:col>
      <xdr:colOff>838800</xdr:colOff>
      <xdr:row>1</xdr:row>
      <xdr:rowOff>187489</xdr:rowOff>
    </xdr:to>
    <xdr:pic>
      <xdr:nvPicPr>
        <xdr:cNvPr id="4" name="Picture 3">
          <a:extLst>
            <a:ext uri="{FF2B5EF4-FFF2-40B4-BE49-F238E27FC236}">
              <a16:creationId xmlns:a16="http://schemas.microsoft.com/office/drawing/2014/main" id="{00000000-0008-0000-1D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19050"/>
          <a:ext cx="1296000" cy="768514"/>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3</xdr:col>
      <xdr:colOff>1438275</xdr:colOff>
      <xdr:row>17</xdr:row>
      <xdr:rowOff>0</xdr:rowOff>
    </xdr:from>
    <xdr:to>
      <xdr:col>4</xdr:col>
      <xdr:colOff>9525</xdr:colOff>
      <xdr:row>17</xdr:row>
      <xdr:rowOff>171450</xdr:rowOff>
    </xdr:to>
    <xdr:pic>
      <xdr:nvPicPr>
        <xdr:cNvPr id="2" name="Picture 8" descr="logo">
          <a:extLst>
            <a:ext uri="{FF2B5EF4-FFF2-40B4-BE49-F238E27FC236}">
              <a16:creationId xmlns:a16="http://schemas.microsoft.com/office/drawing/2014/main" id="{00000000-0008-0000-1E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34200" y="51911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76200</xdr:colOff>
      <xdr:row>17</xdr:row>
      <xdr:rowOff>28575</xdr:rowOff>
    </xdr:from>
    <xdr:to>
      <xdr:col>0</xdr:col>
      <xdr:colOff>4886325</xdr:colOff>
      <xdr:row>17</xdr:row>
      <xdr:rowOff>2466975</xdr:rowOff>
    </xdr:to>
    <xdr:pic>
      <xdr:nvPicPr>
        <xdr:cNvPr id="3" name="Picture 1">
          <a:extLst>
            <a:ext uri="{FF2B5EF4-FFF2-40B4-BE49-F238E27FC236}">
              <a16:creationId xmlns:a16="http://schemas.microsoft.com/office/drawing/2014/main" id="{00000000-0008-0000-1E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00" y="3007995"/>
          <a:ext cx="4810125" cy="2438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1</xdr:col>
      <xdr:colOff>838800</xdr:colOff>
      <xdr:row>1</xdr:row>
      <xdr:rowOff>158914</xdr:rowOff>
    </xdr:to>
    <xdr:pic>
      <xdr:nvPicPr>
        <xdr:cNvPr id="3" name="Picture 2">
          <a:extLst>
            <a:ext uri="{FF2B5EF4-FFF2-40B4-BE49-F238E27FC236}">
              <a16:creationId xmlns:a16="http://schemas.microsoft.com/office/drawing/2014/main" id="{00000000-0008-0000-1F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28575"/>
          <a:ext cx="1296000" cy="768514"/>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829275</xdr:colOff>
      <xdr:row>1</xdr:row>
      <xdr:rowOff>63664</xdr:rowOff>
    </xdr:to>
    <xdr:pic>
      <xdr:nvPicPr>
        <xdr:cNvPr id="3" name="Picture 2">
          <a:extLst>
            <a:ext uri="{FF2B5EF4-FFF2-40B4-BE49-F238E27FC236}">
              <a16:creationId xmlns:a16="http://schemas.microsoft.com/office/drawing/2014/main" id="{00000000-0008-0000-2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38100"/>
          <a:ext cx="1296000" cy="768514"/>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38100</xdr:colOff>
      <xdr:row>0</xdr:row>
      <xdr:rowOff>28575</xdr:rowOff>
    </xdr:from>
    <xdr:to>
      <xdr:col>1</xdr:col>
      <xdr:colOff>448275</xdr:colOff>
      <xdr:row>1</xdr:row>
      <xdr:rowOff>54139</xdr:rowOff>
    </xdr:to>
    <xdr:pic>
      <xdr:nvPicPr>
        <xdr:cNvPr id="3" name="Picture 2">
          <a:extLst>
            <a:ext uri="{FF2B5EF4-FFF2-40B4-BE49-F238E27FC236}">
              <a16:creationId xmlns:a16="http://schemas.microsoft.com/office/drawing/2014/main" id="{00000000-0008-0000-2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28575"/>
          <a:ext cx="1296000" cy="768514"/>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829275</xdr:colOff>
      <xdr:row>1</xdr:row>
      <xdr:rowOff>54139</xdr:rowOff>
    </xdr:to>
    <xdr:pic>
      <xdr:nvPicPr>
        <xdr:cNvPr id="3" name="Picture 2">
          <a:extLst>
            <a:ext uri="{FF2B5EF4-FFF2-40B4-BE49-F238E27FC236}">
              <a16:creationId xmlns:a16="http://schemas.microsoft.com/office/drawing/2014/main" id="{00000000-0008-0000-2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38100"/>
          <a:ext cx="1296000" cy="768514"/>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59533</xdr:colOff>
      <xdr:row>0</xdr:row>
      <xdr:rowOff>47624</xdr:rowOff>
    </xdr:from>
    <xdr:to>
      <xdr:col>1</xdr:col>
      <xdr:colOff>724502</xdr:colOff>
      <xdr:row>1</xdr:row>
      <xdr:rowOff>77950</xdr:rowOff>
    </xdr:to>
    <xdr:pic>
      <xdr:nvPicPr>
        <xdr:cNvPr id="3" name="Picture 2">
          <a:extLst>
            <a:ext uri="{FF2B5EF4-FFF2-40B4-BE49-F238E27FC236}">
              <a16:creationId xmlns:a16="http://schemas.microsoft.com/office/drawing/2014/main" id="{00000000-0008-0000-2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533" y="47624"/>
          <a:ext cx="1296000" cy="768514"/>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38100</xdr:colOff>
      <xdr:row>0</xdr:row>
      <xdr:rowOff>28575</xdr:rowOff>
    </xdr:from>
    <xdr:to>
      <xdr:col>1</xdr:col>
      <xdr:colOff>829275</xdr:colOff>
      <xdr:row>1</xdr:row>
      <xdr:rowOff>139864</xdr:rowOff>
    </xdr:to>
    <xdr:pic>
      <xdr:nvPicPr>
        <xdr:cNvPr id="3" name="Picture 2">
          <a:extLst>
            <a:ext uri="{FF2B5EF4-FFF2-40B4-BE49-F238E27FC236}">
              <a16:creationId xmlns:a16="http://schemas.microsoft.com/office/drawing/2014/main" id="{00000000-0008-0000-2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28575"/>
          <a:ext cx="1296000" cy="768514"/>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42332</xdr:colOff>
      <xdr:row>0</xdr:row>
      <xdr:rowOff>31752</xdr:rowOff>
    </xdr:from>
    <xdr:to>
      <xdr:col>1</xdr:col>
      <xdr:colOff>756249</xdr:colOff>
      <xdr:row>1</xdr:row>
      <xdr:rowOff>197016</xdr:rowOff>
    </xdr:to>
    <xdr:pic>
      <xdr:nvPicPr>
        <xdr:cNvPr id="3" name="Picture 2">
          <a:extLst>
            <a:ext uri="{FF2B5EF4-FFF2-40B4-BE49-F238E27FC236}">
              <a16:creationId xmlns:a16="http://schemas.microsoft.com/office/drawing/2014/main" id="{00000000-0008-0000-2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332" y="31752"/>
          <a:ext cx="1296000" cy="768514"/>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38100</xdr:colOff>
      <xdr:row>0</xdr:row>
      <xdr:rowOff>28575</xdr:rowOff>
    </xdr:from>
    <xdr:to>
      <xdr:col>1</xdr:col>
      <xdr:colOff>829275</xdr:colOff>
      <xdr:row>1</xdr:row>
      <xdr:rowOff>197014</xdr:rowOff>
    </xdr:to>
    <xdr:pic>
      <xdr:nvPicPr>
        <xdr:cNvPr id="3" name="Picture 2">
          <a:extLst>
            <a:ext uri="{FF2B5EF4-FFF2-40B4-BE49-F238E27FC236}">
              <a16:creationId xmlns:a16="http://schemas.microsoft.com/office/drawing/2014/main" id="{00000000-0008-0000-2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28575"/>
          <a:ext cx="1296000" cy="768514"/>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38100</xdr:colOff>
      <xdr:row>0</xdr:row>
      <xdr:rowOff>28575</xdr:rowOff>
    </xdr:from>
    <xdr:to>
      <xdr:col>1</xdr:col>
      <xdr:colOff>829275</xdr:colOff>
      <xdr:row>1</xdr:row>
      <xdr:rowOff>101764</xdr:rowOff>
    </xdr:to>
    <xdr:pic>
      <xdr:nvPicPr>
        <xdr:cNvPr id="3" name="Picture 2">
          <a:extLst>
            <a:ext uri="{FF2B5EF4-FFF2-40B4-BE49-F238E27FC236}">
              <a16:creationId xmlns:a16="http://schemas.microsoft.com/office/drawing/2014/main" id="{00000000-0008-0000-2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28575"/>
          <a:ext cx="1296000" cy="76851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5.w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N36:N40"/>
  <sheetViews>
    <sheetView view="pageBreakPreview" zoomScaleNormal="100" zoomScaleSheetLayoutView="100" workbookViewId="0">
      <selection activeCell="M7" sqref="A7:M38"/>
    </sheetView>
  </sheetViews>
  <sheetFormatPr defaultColWidth="9" defaultRowHeight="14.25"/>
  <cols>
    <col min="1" max="11" width="9" style="132"/>
    <col min="12" max="12" width="9" style="132" customWidth="1"/>
    <col min="13" max="13" width="0.375" style="132" customWidth="1"/>
    <col min="14" max="14" width="9" style="132" hidden="1" customWidth="1"/>
    <col min="15" max="16384" width="9" style="132"/>
  </cols>
  <sheetData>
    <row r="36" ht="1.5" customHeight="1"/>
    <row r="37" hidden="1"/>
    <row r="38" hidden="1"/>
    <row r="40" ht="18" customHeight="1"/>
  </sheetData>
  <printOptions horizontalCentered="1" verticalCentered="1"/>
  <pageMargins left="0" right="0" top="0" bottom="0" header="0.31496062992125984" footer="0.31496062992125984"/>
  <pageSetup paperSize="9" orientation="landscape" r:id="rId1"/>
  <rowBreaks count="1" manualBreakCount="1">
    <brk id="38" max="1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3" tint="0.39997558519241921"/>
  </sheetPr>
  <dimension ref="A1:K7"/>
  <sheetViews>
    <sheetView view="pageBreakPreview" zoomScaleNormal="100" zoomScaleSheetLayoutView="100" workbookViewId="0">
      <selection activeCell="C1" sqref="C1:D1"/>
    </sheetView>
  </sheetViews>
  <sheetFormatPr defaultColWidth="9" defaultRowHeight="15"/>
  <cols>
    <col min="1" max="1" width="12" style="13" customWidth="1"/>
    <col min="2" max="2" width="47.75" style="13" customWidth="1"/>
    <col min="3" max="3" width="50.625" style="13" customWidth="1"/>
    <col min="4" max="4" width="12" style="13" customWidth="1"/>
    <col min="5" max="16384" width="9" style="13"/>
  </cols>
  <sheetData>
    <row r="1" spans="1:11" s="120" customFormat="1" ht="66.75" customHeight="1">
      <c r="A1" s="367" t="s">
        <v>457</v>
      </c>
      <c r="B1" s="367"/>
      <c r="C1" s="366" t="s">
        <v>456</v>
      </c>
      <c r="D1" s="366"/>
      <c r="E1" s="119"/>
      <c r="F1" s="119"/>
      <c r="G1" s="119"/>
      <c r="H1" s="119"/>
      <c r="I1" s="119"/>
      <c r="J1" s="119"/>
      <c r="K1" s="119"/>
    </row>
    <row r="2" spans="1:11" s="15" customFormat="1" ht="33" customHeight="1">
      <c r="A2" s="371"/>
      <c r="B2" s="371"/>
      <c r="C2" s="371"/>
      <c r="D2" s="371"/>
      <c r="E2" s="16"/>
      <c r="F2" s="16"/>
      <c r="G2" s="16"/>
      <c r="H2" s="16"/>
      <c r="I2" s="16"/>
      <c r="J2" s="16"/>
      <c r="K2" s="16"/>
    </row>
    <row r="3" spans="1:11" ht="33" customHeight="1"/>
    <row r="4" spans="1:11" ht="215.25" customHeight="1">
      <c r="B4" s="372" t="s">
        <v>558</v>
      </c>
      <c r="C4" s="372"/>
    </row>
    <row r="5" spans="1:11" ht="33" customHeight="1">
      <c r="A5" s="14"/>
      <c r="B5" s="14"/>
    </row>
    <row r="6" spans="1:11" ht="33" customHeight="1">
      <c r="A6" s="14"/>
      <c r="B6" s="14"/>
    </row>
    <row r="7" spans="1:11" ht="43.5" customHeight="1">
      <c r="A7" s="368" t="s">
        <v>508</v>
      </c>
      <c r="B7" s="369"/>
      <c r="C7" s="369"/>
      <c r="D7" s="370"/>
    </row>
  </sheetData>
  <mergeCells count="5">
    <mergeCell ref="C1:D1"/>
    <mergeCell ref="A1:B1"/>
    <mergeCell ref="A7:D7"/>
    <mergeCell ref="A2:D2"/>
    <mergeCell ref="B4:C4"/>
  </mergeCells>
  <phoneticPr fontId="17" type="noConversion"/>
  <printOptions horizontalCentered="1" verticalCentered="1"/>
  <pageMargins left="0" right="0" top="0" bottom="0" header="0.31496062992125984" footer="0.31496062992125984"/>
  <pageSetup paperSize="9" orientation="landscape" r:id="rId1"/>
  <rowBreaks count="1" manualBreakCount="1">
    <brk id="7" max="3" man="1"/>
  </row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3" tint="0.39997558519241921"/>
  </sheetPr>
  <dimension ref="A1:K10"/>
  <sheetViews>
    <sheetView view="pageBreakPreview" zoomScaleNormal="100" zoomScaleSheetLayoutView="100" workbookViewId="0">
      <selection activeCell="I3" sqref="I3"/>
    </sheetView>
  </sheetViews>
  <sheetFormatPr defaultColWidth="9.125" defaultRowHeight="23.25"/>
  <cols>
    <col min="1" max="1" width="13.625" style="127" customWidth="1"/>
    <col min="2" max="2" width="40.625" style="127" customWidth="1"/>
    <col min="3" max="3" width="4.625" style="121" customWidth="1"/>
    <col min="4" max="4" width="40.625" style="121" customWidth="1"/>
    <col min="5" max="5" width="13.625" style="121" customWidth="1"/>
    <col min="6" max="16384" width="9.125" style="121"/>
  </cols>
  <sheetData>
    <row r="1" spans="1:11" s="5" customFormat="1" ht="49.5" customHeight="1">
      <c r="A1" s="373"/>
      <c r="B1" s="373"/>
      <c r="C1" s="373"/>
      <c r="D1" s="373"/>
      <c r="E1" s="373"/>
      <c r="F1" s="4"/>
      <c r="G1" s="10"/>
      <c r="H1" s="10"/>
    </row>
    <row r="2" spans="1:11" s="12" customFormat="1" ht="57.75" customHeight="1">
      <c r="A2" s="376" t="s">
        <v>152</v>
      </c>
      <c r="B2" s="376"/>
      <c r="C2" s="123"/>
      <c r="D2" s="381"/>
      <c r="E2" s="381"/>
      <c r="F2" s="121"/>
      <c r="G2" s="121"/>
      <c r="H2" s="121"/>
      <c r="I2" s="123"/>
      <c r="J2" s="123"/>
      <c r="K2" s="123"/>
    </row>
    <row r="3" spans="1:11" ht="93.75" customHeight="1">
      <c r="A3" s="375" t="s">
        <v>459</v>
      </c>
      <c r="B3" s="375"/>
      <c r="D3" s="374" t="s">
        <v>458</v>
      </c>
      <c r="E3" s="374"/>
    </row>
    <row r="4" spans="1:11" ht="81.75" customHeight="1">
      <c r="A4" s="375" t="s">
        <v>461</v>
      </c>
      <c r="B4" s="375"/>
      <c r="D4" s="374" t="s">
        <v>460</v>
      </c>
      <c r="E4" s="374"/>
    </row>
    <row r="5" spans="1:11" ht="54.75" customHeight="1">
      <c r="A5" s="379" t="s">
        <v>463</v>
      </c>
      <c r="B5" s="379"/>
      <c r="D5" s="374" t="s">
        <v>462</v>
      </c>
      <c r="E5" s="374"/>
    </row>
    <row r="6" spans="1:11" ht="54.75" customHeight="1">
      <c r="A6" s="380" t="s">
        <v>290</v>
      </c>
      <c r="B6" s="380"/>
      <c r="C6" s="122"/>
      <c r="D6" s="382" t="s">
        <v>291</v>
      </c>
      <c r="E6" s="382"/>
      <c r="F6" s="124"/>
      <c r="G6" s="124"/>
      <c r="H6" s="124"/>
      <c r="I6" s="124"/>
      <c r="J6" s="124"/>
      <c r="K6" s="124"/>
    </row>
    <row r="7" spans="1:11" ht="54.75" customHeight="1">
      <c r="A7" s="383" t="s">
        <v>509</v>
      </c>
      <c r="B7" s="383"/>
      <c r="C7" s="383"/>
      <c r="D7" s="377" t="s">
        <v>464</v>
      </c>
      <c r="E7" s="378"/>
      <c r="F7" s="125"/>
      <c r="G7" s="125"/>
      <c r="H7" s="125"/>
      <c r="I7" s="125"/>
      <c r="J7" s="125"/>
      <c r="K7" s="125"/>
    </row>
    <row r="8" spans="1:11" ht="67.5" customHeight="1">
      <c r="A8" s="126"/>
    </row>
    <row r="9" spans="1:11" ht="67.5" customHeight="1">
      <c r="E9" s="128"/>
    </row>
    <row r="10" spans="1:11" ht="43.5" customHeight="1">
      <c r="A10" s="128"/>
      <c r="B10" s="128"/>
      <c r="D10" s="128"/>
    </row>
  </sheetData>
  <mergeCells count="13">
    <mergeCell ref="D7:E7"/>
    <mergeCell ref="A5:B5"/>
    <mergeCell ref="A6:B6"/>
    <mergeCell ref="D2:E2"/>
    <mergeCell ref="D3:E3"/>
    <mergeCell ref="D5:E5"/>
    <mergeCell ref="D6:E6"/>
    <mergeCell ref="A7:C7"/>
    <mergeCell ref="A1:E1"/>
    <mergeCell ref="D4:E4"/>
    <mergeCell ref="A3:B3"/>
    <mergeCell ref="A4:B4"/>
    <mergeCell ref="A2:B2"/>
  </mergeCells>
  <phoneticPr fontId="17" type="noConversion"/>
  <printOptions horizontalCentered="1" verticalCentered="1"/>
  <pageMargins left="0" right="0" top="0" bottom="0" header="0.31496062992125984" footer="0.31496062992125984"/>
  <pageSetup paperSize="9" orientation="landscape" r:id="rId1"/>
  <rowBreaks count="1" manualBreakCount="1">
    <brk id="7" max="4" man="1"/>
  </rowBreaks>
  <drawing r:id="rId2"/>
  <legacyDrawing r:id="rId3"/>
  <oleObjects>
    <mc:AlternateContent xmlns:mc="http://schemas.openxmlformats.org/markup-compatibility/2006">
      <mc:Choice Requires="x14">
        <oleObject progId="MSWordArt.2" shapeId="40961" r:id="rId4">
          <objectPr defaultSize="0" autoPict="0" r:id="rId5">
            <anchor moveWithCells="1" sizeWithCells="1">
              <from>
                <xdr:col>3</xdr:col>
                <xdr:colOff>1762125</xdr:colOff>
                <xdr:row>1</xdr:row>
                <xdr:rowOff>95250</xdr:rowOff>
              </from>
              <to>
                <xdr:col>3</xdr:col>
                <xdr:colOff>2647950</xdr:colOff>
                <xdr:row>1</xdr:row>
                <xdr:rowOff>628650</xdr:rowOff>
              </to>
            </anchor>
          </objectPr>
        </oleObject>
      </mc:Choice>
      <mc:Fallback>
        <oleObject progId="MSWordArt.2" shapeId="40961"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3" tint="0.39997558519241921"/>
  </sheetPr>
  <dimension ref="A1:L43"/>
  <sheetViews>
    <sheetView view="pageBreakPreview" topLeftCell="A13" zoomScale="70" zoomScaleNormal="100" zoomScaleSheetLayoutView="70" workbookViewId="0">
      <selection activeCell="I35" sqref="I35"/>
    </sheetView>
  </sheetViews>
  <sheetFormatPr defaultColWidth="9.125" defaultRowHeight="15"/>
  <cols>
    <col min="1" max="1" width="5.625" style="7" customWidth="1"/>
    <col min="2" max="2" width="50.625" style="85" customWidth="1"/>
    <col min="3" max="3" width="9.625" style="7" customWidth="1"/>
    <col min="4" max="4" width="50.625" style="85" customWidth="1"/>
    <col min="5" max="5" width="5.625" style="9" customWidth="1"/>
    <col min="6" max="16384" width="9.125" style="7"/>
  </cols>
  <sheetData>
    <row r="1" spans="1:12" s="5" customFormat="1" ht="37.5" customHeight="1">
      <c r="F1" s="6"/>
      <c r="G1" s="6"/>
      <c r="H1" s="6"/>
      <c r="I1" s="6"/>
      <c r="J1" s="6"/>
      <c r="K1" s="6"/>
      <c r="L1" s="6"/>
    </row>
    <row r="2" spans="1:12" ht="23.45" customHeight="1">
      <c r="B2" s="384" t="s">
        <v>394</v>
      </c>
      <c r="C2" s="384"/>
      <c r="D2" s="384"/>
      <c r="E2" s="384"/>
      <c r="F2" s="176"/>
      <c r="G2" s="176"/>
      <c r="H2" s="176"/>
    </row>
    <row r="3" spans="1:12" ht="14.25" customHeight="1">
      <c r="B3" s="387" t="s">
        <v>395</v>
      </c>
      <c r="C3" s="387"/>
      <c r="D3" s="387"/>
      <c r="E3" s="387"/>
      <c r="F3" s="177"/>
      <c r="G3" s="177"/>
      <c r="H3" s="177"/>
    </row>
    <row r="4" spans="1:12" ht="37.5" customHeight="1">
      <c r="A4" s="84" t="s">
        <v>279</v>
      </c>
      <c r="B4" s="56" t="s">
        <v>278</v>
      </c>
      <c r="C4" s="56"/>
      <c r="D4" s="76" t="s">
        <v>510</v>
      </c>
      <c r="E4" s="57" t="s">
        <v>280</v>
      </c>
    </row>
    <row r="5" spans="1:12" s="8" customFormat="1" ht="14.25">
      <c r="A5" s="58"/>
      <c r="B5" s="86" t="s">
        <v>152</v>
      </c>
      <c r="C5" s="104"/>
      <c r="D5" s="88" t="s">
        <v>282</v>
      </c>
      <c r="E5" s="58"/>
      <c r="F5" s="8" t="s">
        <v>28</v>
      </c>
    </row>
    <row r="6" spans="1:12" s="8" customFormat="1" ht="14.25">
      <c r="A6" s="59"/>
      <c r="B6" s="91" t="s">
        <v>160</v>
      </c>
      <c r="C6" s="105"/>
      <c r="D6" s="93" t="s">
        <v>283</v>
      </c>
      <c r="E6" s="59"/>
    </row>
    <row r="7" spans="1:12" s="8" customFormat="1" ht="13.5" customHeight="1">
      <c r="A7" s="237"/>
      <c r="B7" s="86" t="s">
        <v>281</v>
      </c>
      <c r="C7" s="106"/>
      <c r="D7" s="88" t="s">
        <v>465</v>
      </c>
      <c r="E7" s="58"/>
    </row>
    <row r="8" spans="1:12" s="8" customFormat="1" ht="14.25">
      <c r="A8" s="59"/>
      <c r="B8" s="91" t="s">
        <v>267</v>
      </c>
      <c r="C8" s="105"/>
      <c r="D8" s="93" t="s">
        <v>266</v>
      </c>
      <c r="E8" s="59"/>
    </row>
    <row r="9" spans="1:12" s="8" customFormat="1" ht="15.75">
      <c r="A9" s="58"/>
      <c r="B9" s="87" t="s">
        <v>298</v>
      </c>
      <c r="C9" s="106"/>
      <c r="D9" s="89" t="s">
        <v>284</v>
      </c>
      <c r="E9" s="58"/>
    </row>
    <row r="10" spans="1:12" s="29" customFormat="1" ht="22.5">
      <c r="A10" s="59">
        <v>1</v>
      </c>
      <c r="B10" s="91" t="s">
        <v>9</v>
      </c>
      <c r="C10" s="105"/>
      <c r="D10" s="96" t="s">
        <v>285</v>
      </c>
      <c r="E10" s="59">
        <v>1</v>
      </c>
    </row>
    <row r="11" spans="1:12" s="29" customFormat="1" ht="22.5">
      <c r="A11" s="58">
        <v>2</v>
      </c>
      <c r="B11" s="86" t="s">
        <v>9</v>
      </c>
      <c r="C11" s="106"/>
      <c r="D11" s="95" t="s">
        <v>8</v>
      </c>
      <c r="E11" s="58">
        <v>2</v>
      </c>
    </row>
    <row r="12" spans="1:12" s="8" customFormat="1" ht="39">
      <c r="A12" s="59"/>
      <c r="B12" s="92" t="s">
        <v>297</v>
      </c>
      <c r="C12" s="107"/>
      <c r="D12" s="94" t="s">
        <v>294</v>
      </c>
      <c r="E12" s="59"/>
    </row>
    <row r="13" spans="1:12" s="8" customFormat="1" ht="14.25">
      <c r="A13" s="58">
        <v>3</v>
      </c>
      <c r="B13" s="86" t="s">
        <v>129</v>
      </c>
      <c r="C13" s="106"/>
      <c r="D13" s="95" t="s">
        <v>455</v>
      </c>
      <c r="E13" s="58">
        <v>3</v>
      </c>
    </row>
    <row r="14" spans="1:12" s="8" customFormat="1" ht="22.5">
      <c r="A14" s="59">
        <v>4</v>
      </c>
      <c r="B14" s="86" t="s">
        <v>404</v>
      </c>
      <c r="C14" s="105"/>
      <c r="D14" s="96" t="s">
        <v>453</v>
      </c>
      <c r="E14" s="59">
        <v>4</v>
      </c>
    </row>
    <row r="15" spans="1:12" s="8" customFormat="1" ht="22.5">
      <c r="A15" s="58">
        <v>5</v>
      </c>
      <c r="B15" s="86" t="s">
        <v>405</v>
      </c>
      <c r="C15" s="106"/>
      <c r="D15" s="95" t="s">
        <v>55</v>
      </c>
      <c r="E15" s="58">
        <v>5</v>
      </c>
    </row>
    <row r="16" spans="1:12" s="8" customFormat="1" ht="22.5">
      <c r="A16" s="59">
        <v>6</v>
      </c>
      <c r="B16" s="91" t="s">
        <v>71</v>
      </c>
      <c r="C16" s="105"/>
      <c r="D16" s="96" t="s">
        <v>70</v>
      </c>
      <c r="E16" s="59">
        <v>6</v>
      </c>
    </row>
    <row r="17" spans="1:6" s="8" customFormat="1" ht="26.25" customHeight="1">
      <c r="A17" s="58">
        <v>7</v>
      </c>
      <c r="B17" s="86" t="s">
        <v>90</v>
      </c>
      <c r="C17" s="106"/>
      <c r="D17" s="95" t="s">
        <v>89</v>
      </c>
      <c r="E17" s="58">
        <v>7</v>
      </c>
    </row>
    <row r="18" spans="1:6" s="8" customFormat="1" ht="14.25">
      <c r="A18" s="59">
        <v>8</v>
      </c>
      <c r="B18" s="91" t="s">
        <v>383</v>
      </c>
      <c r="C18" s="105"/>
      <c r="D18" s="96" t="s">
        <v>391</v>
      </c>
      <c r="E18" s="59">
        <v>8</v>
      </c>
    </row>
    <row r="19" spans="1:6" s="8" customFormat="1" ht="14.25">
      <c r="A19" s="58">
        <v>9</v>
      </c>
      <c r="B19" s="86" t="s">
        <v>385</v>
      </c>
      <c r="C19" s="106"/>
      <c r="D19" s="95" t="s">
        <v>390</v>
      </c>
      <c r="E19" s="58">
        <v>9</v>
      </c>
    </row>
    <row r="20" spans="1:6" s="8" customFormat="1" ht="14.25">
      <c r="A20" s="59">
        <v>10</v>
      </c>
      <c r="B20" s="91" t="s">
        <v>384</v>
      </c>
      <c r="C20" s="105"/>
      <c r="D20" s="96" t="s">
        <v>382</v>
      </c>
      <c r="E20" s="59">
        <v>10</v>
      </c>
    </row>
    <row r="21" spans="1:6" s="8" customFormat="1" ht="14.25">
      <c r="A21" s="58">
        <v>11</v>
      </c>
      <c r="B21" s="86" t="s">
        <v>386</v>
      </c>
      <c r="C21" s="106"/>
      <c r="D21" s="95" t="s">
        <v>388</v>
      </c>
      <c r="E21" s="58">
        <v>11</v>
      </c>
    </row>
    <row r="22" spans="1:6" s="8" customFormat="1" ht="31.5">
      <c r="A22" s="59"/>
      <c r="B22" s="97" t="s">
        <v>296</v>
      </c>
      <c r="C22" s="107"/>
      <c r="D22" s="100" t="s">
        <v>295</v>
      </c>
      <c r="E22" s="59"/>
    </row>
    <row r="23" spans="1:6" s="8" customFormat="1">
      <c r="A23" s="58">
        <v>12</v>
      </c>
      <c r="B23" s="99" t="s">
        <v>129</v>
      </c>
      <c r="C23" s="106"/>
      <c r="D23" s="88" t="s">
        <v>128</v>
      </c>
      <c r="E23" s="58">
        <v>12</v>
      </c>
      <c r="F23" s="29"/>
    </row>
    <row r="24" spans="1:6" s="8" customFormat="1" ht="22.5">
      <c r="A24" s="59">
        <v>13</v>
      </c>
      <c r="B24" s="98" t="s">
        <v>404</v>
      </c>
      <c r="C24" s="105"/>
      <c r="D24" s="96" t="s">
        <v>453</v>
      </c>
      <c r="E24" s="59">
        <v>13</v>
      </c>
      <c r="F24" s="29"/>
    </row>
    <row r="25" spans="1:6" s="8" customFormat="1" ht="22.5">
      <c r="A25" s="58">
        <v>14</v>
      </c>
      <c r="B25" s="99" t="s">
        <v>405</v>
      </c>
      <c r="C25" s="106"/>
      <c r="D25" s="95" t="s">
        <v>55</v>
      </c>
      <c r="E25" s="58">
        <v>14</v>
      </c>
      <c r="F25" s="29"/>
    </row>
    <row r="26" spans="1:6" s="8" customFormat="1" ht="22.5">
      <c r="A26" s="59">
        <v>15</v>
      </c>
      <c r="B26" s="98" t="s">
        <v>71</v>
      </c>
      <c r="C26" s="105"/>
      <c r="D26" s="96" t="s">
        <v>70</v>
      </c>
      <c r="E26" s="59">
        <v>15</v>
      </c>
      <c r="F26" s="29"/>
    </row>
    <row r="27" spans="1:6" s="8" customFormat="1" ht="22.5">
      <c r="A27" s="58">
        <v>16</v>
      </c>
      <c r="B27" s="99" t="s">
        <v>90</v>
      </c>
      <c r="C27" s="106"/>
      <c r="D27" s="95" t="s">
        <v>89</v>
      </c>
      <c r="E27" s="58">
        <v>16</v>
      </c>
      <c r="F27" s="29"/>
    </row>
    <row r="28" spans="1:6" s="8" customFormat="1">
      <c r="A28" s="59">
        <v>17</v>
      </c>
      <c r="B28" s="232" t="s">
        <v>383</v>
      </c>
      <c r="C28" s="215"/>
      <c r="D28" s="230" t="s">
        <v>381</v>
      </c>
      <c r="E28" s="59">
        <v>17</v>
      </c>
      <c r="F28" s="29"/>
    </row>
    <row r="29" spans="1:6" s="8" customFormat="1">
      <c r="A29" s="58">
        <v>18</v>
      </c>
      <c r="B29" s="233" t="s">
        <v>385</v>
      </c>
      <c r="C29" s="106"/>
      <c r="D29" s="231" t="s">
        <v>387</v>
      </c>
      <c r="E29" s="58">
        <v>18</v>
      </c>
      <c r="F29" s="29"/>
    </row>
    <row r="30" spans="1:6" s="8" customFormat="1">
      <c r="A30" s="59">
        <v>19</v>
      </c>
      <c r="B30" s="98" t="s">
        <v>384</v>
      </c>
      <c r="C30" s="105"/>
      <c r="D30" s="96" t="s">
        <v>389</v>
      </c>
      <c r="E30" s="59">
        <v>19</v>
      </c>
      <c r="F30" s="29"/>
    </row>
    <row r="31" spans="1:6" s="8" customFormat="1">
      <c r="A31" s="635">
        <v>20</v>
      </c>
      <c r="B31" s="636" t="s">
        <v>386</v>
      </c>
      <c r="C31" s="637"/>
      <c r="D31" s="638" t="s">
        <v>388</v>
      </c>
      <c r="E31" s="635">
        <v>20</v>
      </c>
      <c r="F31" s="29"/>
    </row>
    <row r="32" spans="1:6" s="8" customFormat="1" ht="47.25" customHeight="1">
      <c r="A32" s="385" t="s">
        <v>293</v>
      </c>
      <c r="B32" s="386"/>
      <c r="C32" s="105"/>
      <c r="D32" s="100" t="s">
        <v>286</v>
      </c>
      <c r="E32" s="59"/>
    </row>
    <row r="33" spans="1:6" s="8" customFormat="1" ht="27.75" customHeight="1">
      <c r="A33" s="58">
        <v>21</v>
      </c>
      <c r="B33" s="99" t="s">
        <v>129</v>
      </c>
      <c r="C33" s="106"/>
      <c r="D33" s="88" t="s">
        <v>128</v>
      </c>
      <c r="E33" s="58">
        <v>21</v>
      </c>
      <c r="F33" s="29"/>
    </row>
    <row r="34" spans="1:6" s="8" customFormat="1" ht="27.75" customHeight="1">
      <c r="A34" s="59">
        <v>22</v>
      </c>
      <c r="B34" s="98" t="s">
        <v>404</v>
      </c>
      <c r="C34" s="105"/>
      <c r="D34" s="96" t="s">
        <v>453</v>
      </c>
      <c r="E34" s="59">
        <v>22</v>
      </c>
      <c r="F34" s="29"/>
    </row>
    <row r="35" spans="1:6" ht="27.75" customHeight="1">
      <c r="A35" s="58">
        <v>23</v>
      </c>
      <c r="B35" s="99" t="s">
        <v>409</v>
      </c>
      <c r="C35" s="106"/>
      <c r="D35" s="95" t="s">
        <v>55</v>
      </c>
      <c r="E35" s="58">
        <v>23</v>
      </c>
      <c r="F35" s="30"/>
    </row>
    <row r="36" spans="1:6" ht="27.75" customHeight="1">
      <c r="A36" s="59">
        <v>24</v>
      </c>
      <c r="B36" s="98" t="s">
        <v>71</v>
      </c>
      <c r="C36" s="105"/>
      <c r="D36" s="96" t="s">
        <v>70</v>
      </c>
      <c r="E36" s="59">
        <v>24</v>
      </c>
      <c r="F36" s="30"/>
    </row>
    <row r="37" spans="1:6" ht="27.75" customHeight="1">
      <c r="A37" s="58">
        <v>25</v>
      </c>
      <c r="B37" s="99" t="s">
        <v>90</v>
      </c>
      <c r="C37" s="106"/>
      <c r="D37" s="95" t="s">
        <v>89</v>
      </c>
      <c r="E37" s="58">
        <v>25</v>
      </c>
      <c r="F37" s="30"/>
    </row>
    <row r="38" spans="1:6" ht="27.75" customHeight="1">
      <c r="A38" s="59">
        <v>26</v>
      </c>
      <c r="B38" s="98" t="s">
        <v>383</v>
      </c>
      <c r="C38" s="105"/>
      <c r="D38" s="96" t="s">
        <v>391</v>
      </c>
      <c r="E38" s="59">
        <v>26</v>
      </c>
      <c r="F38" s="30"/>
    </row>
    <row r="39" spans="1:6" ht="27.75" customHeight="1">
      <c r="A39" s="58">
        <v>27</v>
      </c>
      <c r="B39" s="99" t="s">
        <v>385</v>
      </c>
      <c r="C39" s="106"/>
      <c r="D39" s="95" t="s">
        <v>390</v>
      </c>
      <c r="E39" s="58">
        <v>27</v>
      </c>
      <c r="F39" s="30"/>
    </row>
    <row r="40" spans="1:6" ht="27.75" customHeight="1">
      <c r="A40" s="59">
        <v>28</v>
      </c>
      <c r="B40" s="98" t="s">
        <v>384</v>
      </c>
      <c r="C40" s="105"/>
      <c r="D40" s="96" t="s">
        <v>382</v>
      </c>
      <c r="E40" s="59">
        <v>28</v>
      </c>
      <c r="F40" s="30"/>
    </row>
    <row r="41" spans="1:6" ht="27.75" customHeight="1">
      <c r="A41" s="58">
        <v>29</v>
      </c>
      <c r="B41" s="99" t="s">
        <v>386</v>
      </c>
      <c r="C41" s="106"/>
      <c r="D41" s="95" t="s">
        <v>388</v>
      </c>
      <c r="E41" s="58">
        <v>29</v>
      </c>
      <c r="F41" s="30"/>
    </row>
    <row r="42" spans="1:6" ht="27.75" customHeight="1">
      <c r="A42" s="101"/>
      <c r="B42" s="639" t="s">
        <v>287</v>
      </c>
      <c r="C42" s="178"/>
      <c r="D42" s="640" t="s">
        <v>288</v>
      </c>
      <c r="E42" s="102"/>
    </row>
    <row r="43" spans="1:6">
      <c r="D43" s="90"/>
    </row>
  </sheetData>
  <mergeCells count="3">
    <mergeCell ref="B2:E2"/>
    <mergeCell ref="A32:B32"/>
    <mergeCell ref="B3:E3"/>
  </mergeCells>
  <phoneticPr fontId="17" type="noConversion"/>
  <printOptions horizontalCentered="1"/>
  <pageMargins left="0" right="0" top="0.59055118110236227" bottom="0" header="0.31496062992125984" footer="0.31496062992125984"/>
  <pageSetup paperSize="9" scale="79" orientation="landscape" r:id="rId1"/>
  <rowBreaks count="1" manualBreakCount="1">
    <brk id="31" max="4" man="1"/>
  </rowBreaks>
  <colBreaks count="1" manualBreakCount="1">
    <brk id="5"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3" tint="0.39997558519241921"/>
  </sheetPr>
  <dimension ref="A1:K24"/>
  <sheetViews>
    <sheetView view="pageBreakPreview" zoomScale="80" zoomScaleNormal="100" zoomScaleSheetLayoutView="80" workbookViewId="0">
      <selection activeCell="A4" sqref="A4:B4"/>
    </sheetView>
  </sheetViews>
  <sheetFormatPr defaultColWidth="9" defaultRowHeight="23.25"/>
  <cols>
    <col min="1" max="1" width="5.75" style="18" customWidth="1"/>
    <col min="2" max="2" width="60.75" style="18" customWidth="1"/>
    <col min="3" max="3" width="1.625" style="17" customWidth="1"/>
    <col min="4" max="4" width="60.75" style="17" customWidth="1"/>
    <col min="5" max="5" width="5.75" style="17" customWidth="1"/>
    <col min="6" max="7" width="9" style="17"/>
    <col min="8" max="8" width="54.625" style="17" customWidth="1"/>
    <col min="9" max="16384" width="9" style="17"/>
  </cols>
  <sheetData>
    <row r="1" spans="1:11" s="22" customFormat="1" ht="57" customHeight="1">
      <c r="A1" s="371"/>
      <c r="B1" s="371"/>
      <c r="C1" s="371"/>
      <c r="D1" s="371"/>
      <c r="E1" s="371"/>
      <c r="F1" s="23"/>
      <c r="G1" s="23"/>
      <c r="H1" s="23"/>
    </row>
    <row r="2" spans="1:11" s="20" customFormat="1" ht="38.450000000000003" customHeight="1">
      <c r="A2" s="390" t="s">
        <v>160</v>
      </c>
      <c r="B2" s="390"/>
      <c r="C2" s="21"/>
      <c r="D2" s="391" t="s">
        <v>159</v>
      </c>
      <c r="E2" s="391"/>
      <c r="F2" s="17"/>
      <c r="G2" s="17"/>
      <c r="H2" s="17"/>
      <c r="I2" s="21"/>
      <c r="J2" s="21"/>
      <c r="K2" s="21"/>
    </row>
    <row r="3" spans="1:11" ht="20.25" customHeight="1">
      <c r="A3" s="394" t="s">
        <v>376</v>
      </c>
      <c r="B3" s="394"/>
      <c r="D3" s="392" t="s">
        <v>158</v>
      </c>
      <c r="E3" s="392"/>
    </row>
    <row r="4" spans="1:11" ht="86.45" customHeight="1">
      <c r="A4" s="395" t="s">
        <v>410</v>
      </c>
      <c r="B4" s="395"/>
      <c r="D4" s="393" t="s">
        <v>419</v>
      </c>
      <c r="E4" s="393"/>
    </row>
    <row r="5" spans="1:11" ht="15">
      <c r="A5" s="388" t="s">
        <v>377</v>
      </c>
      <c r="B5" s="388"/>
      <c r="D5" s="389" t="s">
        <v>411</v>
      </c>
      <c r="E5" s="389"/>
    </row>
    <row r="6" spans="1:11" ht="15">
      <c r="A6" s="388" t="s">
        <v>378</v>
      </c>
      <c r="B6" s="388"/>
      <c r="D6" s="389" t="s">
        <v>412</v>
      </c>
      <c r="E6" s="389"/>
    </row>
    <row r="7" spans="1:11" ht="18" customHeight="1">
      <c r="A7" s="388" t="s">
        <v>466</v>
      </c>
      <c r="B7" s="388"/>
      <c r="C7" s="20"/>
      <c r="D7" s="389" t="s">
        <v>467</v>
      </c>
      <c r="E7" s="389"/>
    </row>
    <row r="8" spans="1:11" ht="15">
      <c r="A8" s="388" t="s">
        <v>416</v>
      </c>
      <c r="B8" s="388"/>
      <c r="D8" s="389" t="s">
        <v>413</v>
      </c>
      <c r="E8" s="389"/>
    </row>
    <row r="9" spans="1:11" ht="15">
      <c r="A9" s="388" t="s">
        <v>417</v>
      </c>
      <c r="B9" s="388"/>
      <c r="D9" s="389" t="s">
        <v>414</v>
      </c>
      <c r="E9" s="389"/>
    </row>
    <row r="10" spans="1:11" ht="15">
      <c r="A10" s="388" t="s">
        <v>418</v>
      </c>
      <c r="B10" s="388"/>
      <c r="D10" s="389" t="s">
        <v>415</v>
      </c>
      <c r="E10" s="389"/>
    </row>
    <row r="11" spans="1:11" ht="15">
      <c r="A11" s="398" t="s">
        <v>559</v>
      </c>
      <c r="B11" s="398"/>
      <c r="D11" s="399" t="s">
        <v>560</v>
      </c>
      <c r="E11" s="399"/>
    </row>
    <row r="12" spans="1:11" ht="33.6" customHeight="1">
      <c r="A12" s="396" t="s">
        <v>397</v>
      </c>
      <c r="B12" s="396"/>
      <c r="D12" s="397" t="s">
        <v>396</v>
      </c>
      <c r="E12" s="397"/>
    </row>
    <row r="13" spans="1:11" ht="23.25" customHeight="1">
      <c r="A13" s="394" t="s">
        <v>511</v>
      </c>
      <c r="B13" s="394"/>
      <c r="D13" s="392" t="s">
        <v>157</v>
      </c>
      <c r="E13" s="392"/>
    </row>
    <row r="14" spans="1:11" ht="33" customHeight="1">
      <c r="A14" s="396" t="s">
        <v>6</v>
      </c>
      <c r="B14" s="396"/>
      <c r="D14" s="400" t="s">
        <v>5</v>
      </c>
      <c r="E14" s="400"/>
    </row>
    <row r="15" spans="1:11" ht="23.25" customHeight="1">
      <c r="A15" s="394" t="s">
        <v>398</v>
      </c>
      <c r="B15" s="394"/>
      <c r="D15" s="392" t="s">
        <v>156</v>
      </c>
      <c r="E15" s="392"/>
    </row>
    <row r="16" spans="1:11" ht="35.450000000000003" customHeight="1">
      <c r="A16" s="396" t="s">
        <v>544</v>
      </c>
      <c r="B16" s="396"/>
      <c r="D16" s="400" t="s">
        <v>155</v>
      </c>
      <c r="E16" s="400"/>
    </row>
    <row r="17" spans="1:5" ht="23.25" customHeight="1">
      <c r="A17" s="394" t="s">
        <v>154</v>
      </c>
      <c r="B17" s="394"/>
      <c r="D17" s="392" t="s">
        <v>153</v>
      </c>
      <c r="E17" s="392"/>
    </row>
    <row r="18" spans="1:5" ht="38.25">
      <c r="A18" s="204" t="s">
        <v>420</v>
      </c>
      <c r="B18" s="203" t="s">
        <v>512</v>
      </c>
      <c r="D18" s="206" t="s">
        <v>423</v>
      </c>
      <c r="E18" s="205" t="s">
        <v>420</v>
      </c>
    </row>
    <row r="19" spans="1:5" ht="30">
      <c r="A19" s="204" t="s">
        <v>420</v>
      </c>
      <c r="B19" s="203" t="s">
        <v>421</v>
      </c>
      <c r="D19" s="206" t="s">
        <v>424</v>
      </c>
      <c r="E19" s="205" t="s">
        <v>420</v>
      </c>
    </row>
    <row r="20" spans="1:5" ht="38.25">
      <c r="A20" s="204" t="s">
        <v>420</v>
      </c>
      <c r="B20" s="203" t="s">
        <v>422</v>
      </c>
      <c r="D20" s="206" t="s">
        <v>425</v>
      </c>
      <c r="E20" s="205" t="s">
        <v>420</v>
      </c>
    </row>
    <row r="21" spans="1:5">
      <c r="D21" s="19"/>
      <c r="E21" s="19"/>
    </row>
    <row r="22" spans="1:5">
      <c r="D22" s="19"/>
      <c r="E22" s="19"/>
    </row>
    <row r="23" spans="1:5">
      <c r="D23" s="19"/>
      <c r="E23" s="19"/>
    </row>
    <row r="24" spans="1:5">
      <c r="D24" s="19"/>
      <c r="E24" s="19"/>
    </row>
  </sheetData>
  <mergeCells count="33">
    <mergeCell ref="A17:B17"/>
    <mergeCell ref="D17:E17"/>
    <mergeCell ref="D16:E16"/>
    <mergeCell ref="A15:B15"/>
    <mergeCell ref="D14:E14"/>
    <mergeCell ref="A14:B14"/>
    <mergeCell ref="A9:B9"/>
    <mergeCell ref="A10:B10"/>
    <mergeCell ref="A11:B11"/>
    <mergeCell ref="D6:E6"/>
    <mergeCell ref="D7:E7"/>
    <mergeCell ref="D8:E8"/>
    <mergeCell ref="D9:E9"/>
    <mergeCell ref="D11:E11"/>
    <mergeCell ref="D10:E10"/>
    <mergeCell ref="D13:E13"/>
    <mergeCell ref="D15:E15"/>
    <mergeCell ref="A16:B16"/>
    <mergeCell ref="D12:E12"/>
    <mergeCell ref="A12:B12"/>
    <mergeCell ref="A13:B13"/>
    <mergeCell ref="A1:E1"/>
    <mergeCell ref="A2:B2"/>
    <mergeCell ref="D2:E2"/>
    <mergeCell ref="D3:E3"/>
    <mergeCell ref="D4:E4"/>
    <mergeCell ref="A3:B3"/>
    <mergeCell ref="A4:B4"/>
    <mergeCell ref="A5:B5"/>
    <mergeCell ref="D5:E5"/>
    <mergeCell ref="A6:B6"/>
    <mergeCell ref="A7:B7"/>
    <mergeCell ref="A8:B8"/>
  </mergeCells>
  <phoneticPr fontId="17" type="noConversion"/>
  <printOptions horizontalCentered="1" verticalCentered="1"/>
  <pageMargins left="0" right="0" top="0" bottom="0" header="0.31496062992125984" footer="0.31496062992125984"/>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3" tint="0.39997558519241921"/>
  </sheetPr>
  <dimension ref="A1:L9"/>
  <sheetViews>
    <sheetView view="pageBreakPreview" zoomScaleNormal="100" zoomScaleSheetLayoutView="100" workbookViewId="0">
      <selection activeCell="B2" sqref="B2"/>
    </sheetView>
  </sheetViews>
  <sheetFormatPr defaultColWidth="9" defaultRowHeight="23.25"/>
  <cols>
    <col min="1" max="1" width="16.625" style="18" customWidth="1"/>
    <col min="2" max="2" width="44.375" style="18" customWidth="1"/>
    <col min="3" max="3" width="4.125" style="17" customWidth="1"/>
    <col min="4" max="4" width="44.375" style="17" customWidth="1"/>
    <col min="5" max="5" width="16.625" style="17" customWidth="1"/>
    <col min="6" max="7" width="9" style="17"/>
    <col min="8" max="8" width="54.625" style="17" customWidth="1"/>
    <col min="9" max="16384" width="9" style="17"/>
  </cols>
  <sheetData>
    <row r="1" spans="1:12" s="22" customFormat="1" ht="49.5" customHeight="1">
      <c r="A1" s="371"/>
      <c r="B1" s="371"/>
      <c r="C1" s="371"/>
      <c r="D1" s="371"/>
      <c r="E1" s="371"/>
      <c r="F1" s="23"/>
      <c r="G1" s="23"/>
      <c r="H1" s="23"/>
    </row>
    <row r="2" spans="1:12" s="27" customFormat="1" ht="42" customHeight="1">
      <c r="A2" s="28"/>
      <c r="E2" s="28"/>
    </row>
    <row r="3" spans="1:12" ht="20.25" customHeight="1">
      <c r="A3" s="405" t="s">
        <v>428</v>
      </c>
      <c r="B3" s="405"/>
      <c r="D3" s="406" t="s">
        <v>426</v>
      </c>
      <c r="E3" s="406"/>
    </row>
    <row r="4" spans="1:12" ht="23.25" customHeight="1">
      <c r="A4" s="401" t="s">
        <v>169</v>
      </c>
      <c r="B4" s="401"/>
      <c r="D4" s="402" t="s">
        <v>401</v>
      </c>
      <c r="E4" s="402"/>
    </row>
    <row r="5" spans="1:12" ht="21.75" customHeight="1">
      <c r="A5" s="210" t="s">
        <v>168</v>
      </c>
      <c r="B5" s="211" t="s">
        <v>167</v>
      </c>
      <c r="D5" s="207" t="s">
        <v>166</v>
      </c>
      <c r="E5" s="208" t="s">
        <v>165</v>
      </c>
      <c r="J5" s="24"/>
      <c r="K5" s="25"/>
      <c r="L5" s="25"/>
    </row>
    <row r="6" spans="1:12" ht="30">
      <c r="A6" s="210" t="s">
        <v>164</v>
      </c>
      <c r="B6" s="211" t="s">
        <v>300</v>
      </c>
      <c r="D6" s="207" t="s">
        <v>299</v>
      </c>
      <c r="E6" s="208" t="s">
        <v>163</v>
      </c>
      <c r="J6" s="24"/>
      <c r="K6" s="25"/>
      <c r="L6" s="25"/>
    </row>
    <row r="7" spans="1:12" ht="33" customHeight="1">
      <c r="A7" s="255" t="s">
        <v>543</v>
      </c>
      <c r="B7" s="211" t="s">
        <v>301</v>
      </c>
      <c r="C7" s="20"/>
      <c r="D7" s="207" t="s">
        <v>468</v>
      </c>
      <c r="E7" s="208" t="s">
        <v>162</v>
      </c>
      <c r="J7" s="24"/>
      <c r="K7" s="25"/>
      <c r="L7" s="25"/>
    </row>
    <row r="8" spans="1:12" ht="39.75" customHeight="1">
      <c r="A8" s="210" t="s">
        <v>161</v>
      </c>
      <c r="B8" s="211" t="s">
        <v>400</v>
      </c>
      <c r="D8" s="209" t="s">
        <v>399</v>
      </c>
      <c r="E8" s="208" t="s">
        <v>550</v>
      </c>
      <c r="H8" s="26"/>
      <c r="J8" s="25"/>
      <c r="K8" s="25"/>
      <c r="L8" s="24"/>
    </row>
    <row r="9" spans="1:12" ht="47.25" customHeight="1">
      <c r="A9" s="403" t="s">
        <v>427</v>
      </c>
      <c r="B9" s="403"/>
      <c r="D9" s="404" t="s">
        <v>513</v>
      </c>
      <c r="E9" s="404"/>
    </row>
  </sheetData>
  <mergeCells count="7">
    <mergeCell ref="A1:E1"/>
    <mergeCell ref="A4:B4"/>
    <mergeCell ref="D4:E4"/>
    <mergeCell ref="A9:B9"/>
    <mergeCell ref="D9:E9"/>
    <mergeCell ref="A3:B3"/>
    <mergeCell ref="D3:E3"/>
  </mergeCells>
  <phoneticPr fontId="17" type="noConversion"/>
  <printOptions horizontalCentered="1"/>
  <pageMargins left="0" right="0" top="0.78740157480314965" bottom="0" header="0.31496062992125984" footer="0.31496062992125984"/>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3" tint="0.39997558519241921"/>
  </sheetPr>
  <dimension ref="A1:H122"/>
  <sheetViews>
    <sheetView view="pageBreakPreview" topLeftCell="A67" zoomScale="70" zoomScaleNormal="100" zoomScaleSheetLayoutView="70" workbookViewId="0">
      <selection activeCell="H13" sqref="H13"/>
    </sheetView>
  </sheetViews>
  <sheetFormatPr defaultColWidth="9" defaultRowHeight="23.25"/>
  <cols>
    <col min="1" max="1" width="5.75" style="18" customWidth="1"/>
    <col min="2" max="2" width="55.75" style="18" customWidth="1"/>
    <col min="3" max="3" width="4.125" style="17" customWidth="1"/>
    <col min="4" max="4" width="55.75" style="17" customWidth="1"/>
    <col min="5" max="5" width="5.75" style="17" customWidth="1"/>
    <col min="6" max="7" width="9" style="17"/>
    <col min="8" max="8" width="54.625" style="17" customWidth="1"/>
    <col min="9" max="16384" width="9" style="17"/>
  </cols>
  <sheetData>
    <row r="1" spans="1:8" s="22" customFormat="1" ht="69.75" customHeight="1">
      <c r="A1" s="371"/>
      <c r="B1" s="371"/>
      <c r="C1" s="371"/>
      <c r="D1" s="371"/>
      <c r="E1" s="371"/>
      <c r="F1" s="23"/>
      <c r="G1" s="23"/>
      <c r="H1" s="23"/>
    </row>
    <row r="2" spans="1:8" ht="23.25" customHeight="1">
      <c r="A2" s="407" t="s">
        <v>302</v>
      </c>
      <c r="B2" s="407"/>
      <c r="D2" s="408" t="s">
        <v>266</v>
      </c>
      <c r="E2" s="408"/>
    </row>
    <row r="3" spans="1:8" ht="20.25" customHeight="1">
      <c r="A3" s="409" t="s">
        <v>303</v>
      </c>
      <c r="B3" s="409"/>
      <c r="D3" s="392" t="s">
        <v>265</v>
      </c>
      <c r="E3" s="392"/>
    </row>
    <row r="4" spans="1:8" ht="46.15" customHeight="1">
      <c r="A4" s="414" t="s">
        <v>264</v>
      </c>
      <c r="B4" s="414"/>
      <c r="D4" s="397" t="s">
        <v>263</v>
      </c>
      <c r="E4" s="397"/>
    </row>
    <row r="5" spans="1:8" ht="23.25" customHeight="1">
      <c r="A5" s="409" t="s">
        <v>304</v>
      </c>
      <c r="B5" s="409"/>
      <c r="D5" s="392" t="s">
        <v>262</v>
      </c>
      <c r="E5" s="392"/>
    </row>
    <row r="6" spans="1:8" ht="67.900000000000006" customHeight="1">
      <c r="A6" s="414" t="s">
        <v>514</v>
      </c>
      <c r="B6" s="414"/>
      <c r="D6" s="397" t="s">
        <v>261</v>
      </c>
      <c r="E6" s="397"/>
    </row>
    <row r="7" spans="1:8" ht="18" customHeight="1">
      <c r="A7" s="411" t="s">
        <v>469</v>
      </c>
      <c r="B7" s="411"/>
      <c r="C7" s="20"/>
      <c r="D7" s="410" t="s">
        <v>470</v>
      </c>
      <c r="E7" s="410"/>
    </row>
    <row r="8" spans="1:8" ht="30.6" customHeight="1">
      <c r="A8" s="412" t="s">
        <v>260</v>
      </c>
      <c r="B8" s="412"/>
      <c r="C8" s="20"/>
      <c r="D8" s="413" t="s">
        <v>259</v>
      </c>
      <c r="E8" s="413"/>
    </row>
    <row r="9" spans="1:8" ht="15.6" customHeight="1">
      <c r="A9" s="411" t="s">
        <v>305</v>
      </c>
      <c r="B9" s="411"/>
      <c r="D9" s="410" t="s">
        <v>258</v>
      </c>
      <c r="E9" s="410"/>
    </row>
    <row r="10" spans="1:8" ht="72.599999999999994" customHeight="1">
      <c r="A10" s="412" t="s">
        <v>515</v>
      </c>
      <c r="B10" s="412"/>
      <c r="D10" s="205" t="s">
        <v>257</v>
      </c>
      <c r="E10" s="205"/>
    </row>
    <row r="11" spans="1:8" ht="15.6" customHeight="1">
      <c r="A11" s="411" t="s">
        <v>306</v>
      </c>
      <c r="B11" s="411"/>
      <c r="D11" s="410" t="s">
        <v>256</v>
      </c>
      <c r="E11" s="410"/>
    </row>
    <row r="12" spans="1:8" ht="100.15" customHeight="1">
      <c r="A12" s="412" t="s">
        <v>255</v>
      </c>
      <c r="B12" s="412"/>
      <c r="D12" s="205" t="s">
        <v>254</v>
      </c>
      <c r="E12" s="205"/>
    </row>
    <row r="13" spans="1:8" ht="15.6" customHeight="1">
      <c r="A13" s="411" t="s">
        <v>253</v>
      </c>
      <c r="B13" s="411"/>
      <c r="D13" s="410" t="s">
        <v>252</v>
      </c>
      <c r="E13" s="410"/>
    </row>
    <row r="14" spans="1:8" ht="78" customHeight="1">
      <c r="A14" s="412" t="s">
        <v>251</v>
      </c>
      <c r="B14" s="412"/>
      <c r="D14" s="205" t="s">
        <v>250</v>
      </c>
      <c r="E14" s="205"/>
    </row>
    <row r="15" spans="1:8" ht="15.6" customHeight="1">
      <c r="A15" s="411" t="s">
        <v>307</v>
      </c>
      <c r="B15" s="411"/>
      <c r="D15" s="410" t="s">
        <v>249</v>
      </c>
      <c r="E15" s="410"/>
    </row>
    <row r="16" spans="1:8" ht="15" customHeight="1">
      <c r="A16" s="412" t="s">
        <v>248</v>
      </c>
      <c r="B16" s="412"/>
      <c r="D16" s="205" t="s">
        <v>247</v>
      </c>
      <c r="E16" s="205"/>
    </row>
    <row r="17" spans="1:5" ht="38.25">
      <c r="A17" s="214" t="s">
        <v>429</v>
      </c>
      <c r="B17" s="213" t="s">
        <v>436</v>
      </c>
      <c r="D17" s="206" t="s">
        <v>430</v>
      </c>
      <c r="E17" s="212" t="s">
        <v>429</v>
      </c>
    </row>
    <row r="18" spans="1:5" ht="25.5">
      <c r="A18" s="214" t="s">
        <v>429</v>
      </c>
      <c r="B18" s="213" t="s">
        <v>437</v>
      </c>
      <c r="D18" s="206" t="s">
        <v>431</v>
      </c>
      <c r="E18" s="212" t="s">
        <v>429</v>
      </c>
    </row>
    <row r="19" spans="1:5" ht="30">
      <c r="A19" s="214" t="s">
        <v>429</v>
      </c>
      <c r="B19" s="213" t="s">
        <v>438</v>
      </c>
      <c r="D19" s="206" t="s">
        <v>432</v>
      </c>
      <c r="E19" s="212" t="s">
        <v>429</v>
      </c>
    </row>
    <row r="20" spans="1:5" ht="38.25">
      <c r="A20" s="214" t="s">
        <v>429</v>
      </c>
      <c r="B20" s="203" t="s">
        <v>439</v>
      </c>
      <c r="D20" s="206" t="s">
        <v>433</v>
      </c>
      <c r="E20" s="212" t="s">
        <v>429</v>
      </c>
    </row>
    <row r="21" spans="1:5" ht="25.5">
      <c r="A21" s="214" t="s">
        <v>429</v>
      </c>
      <c r="B21" s="203" t="s">
        <v>440</v>
      </c>
      <c r="D21" s="206" t="s">
        <v>434</v>
      </c>
      <c r="E21" s="212" t="s">
        <v>429</v>
      </c>
    </row>
    <row r="22" spans="1:5" ht="38.25">
      <c r="A22" s="214" t="s">
        <v>429</v>
      </c>
      <c r="B22" s="203" t="s">
        <v>441</v>
      </c>
      <c r="D22" s="206" t="s">
        <v>435</v>
      </c>
      <c r="E22" s="212" t="s">
        <v>429</v>
      </c>
    </row>
    <row r="23" spans="1:5" ht="15.6" customHeight="1">
      <c r="A23" s="411" t="s">
        <v>246</v>
      </c>
      <c r="B23" s="411"/>
      <c r="D23" s="410" t="s">
        <v>245</v>
      </c>
      <c r="E23" s="410"/>
    </row>
    <row r="24" spans="1:5" ht="98.45" customHeight="1">
      <c r="A24" s="412" t="s">
        <v>442</v>
      </c>
      <c r="B24" s="412"/>
      <c r="D24" s="205" t="s">
        <v>244</v>
      </c>
      <c r="E24" s="205"/>
    </row>
    <row r="25" spans="1:5" ht="15.6" customHeight="1">
      <c r="A25" s="411" t="s">
        <v>308</v>
      </c>
      <c r="B25" s="411"/>
      <c r="D25" s="410" t="s">
        <v>243</v>
      </c>
      <c r="E25" s="410"/>
    </row>
    <row r="26" spans="1:5" ht="60" customHeight="1">
      <c r="A26" s="412" t="s">
        <v>444</v>
      </c>
      <c r="B26" s="412"/>
      <c r="D26" s="205" t="s">
        <v>443</v>
      </c>
      <c r="E26" s="205"/>
    </row>
    <row r="27" spans="1:5" ht="15.75">
      <c r="A27" s="411" t="s">
        <v>309</v>
      </c>
      <c r="B27" s="411"/>
      <c r="D27" s="410" t="s">
        <v>242</v>
      </c>
      <c r="E27" s="410"/>
    </row>
    <row r="28" spans="1:5" ht="67.900000000000006" customHeight="1">
      <c r="A28" s="412" t="s">
        <v>445</v>
      </c>
      <c r="B28" s="412"/>
      <c r="D28" s="205" t="s">
        <v>241</v>
      </c>
      <c r="E28" s="205"/>
    </row>
    <row r="29" spans="1:5" ht="15.75">
      <c r="A29" s="411" t="s">
        <v>240</v>
      </c>
      <c r="B29" s="411"/>
      <c r="D29" s="410" t="s">
        <v>239</v>
      </c>
      <c r="E29" s="410"/>
    </row>
    <row r="30" spans="1:5" ht="42" customHeight="1">
      <c r="A30" s="412" t="s">
        <v>238</v>
      </c>
      <c r="B30" s="412"/>
      <c r="D30" s="205" t="s">
        <v>237</v>
      </c>
      <c r="E30" s="205"/>
    </row>
    <row r="31" spans="1:5" ht="23.25" customHeight="1">
      <c r="A31" s="409" t="s">
        <v>310</v>
      </c>
      <c r="B31" s="409"/>
      <c r="D31" s="392" t="s">
        <v>236</v>
      </c>
      <c r="E31" s="392"/>
    </row>
    <row r="32" spans="1:5" ht="15">
      <c r="A32" s="414" t="s">
        <v>516</v>
      </c>
      <c r="B32" s="414"/>
      <c r="D32" s="397" t="s">
        <v>235</v>
      </c>
      <c r="E32" s="397"/>
    </row>
    <row r="33" spans="1:5" ht="23.25" customHeight="1">
      <c r="A33" s="411" t="s">
        <v>311</v>
      </c>
      <c r="B33" s="411"/>
      <c r="D33" s="410" t="s">
        <v>234</v>
      </c>
      <c r="E33" s="410"/>
    </row>
    <row r="34" spans="1:5" ht="80.45" customHeight="1">
      <c r="A34" s="412" t="s">
        <v>517</v>
      </c>
      <c r="B34" s="412"/>
      <c r="D34" s="205" t="s">
        <v>233</v>
      </c>
      <c r="E34" s="205"/>
    </row>
    <row r="35" spans="1:5" ht="15.75">
      <c r="A35" s="411" t="s">
        <v>312</v>
      </c>
      <c r="B35" s="411"/>
      <c r="D35" s="410" t="s">
        <v>232</v>
      </c>
      <c r="E35" s="410"/>
    </row>
    <row r="36" spans="1:5" ht="96.6" customHeight="1">
      <c r="A36" s="412" t="s">
        <v>518</v>
      </c>
      <c r="B36" s="412"/>
      <c r="D36" s="205" t="s">
        <v>231</v>
      </c>
      <c r="E36" s="205"/>
    </row>
    <row r="37" spans="1:5" ht="15.75">
      <c r="A37" s="411" t="s">
        <v>313</v>
      </c>
      <c r="B37" s="411"/>
      <c r="D37" s="410" t="s">
        <v>230</v>
      </c>
      <c r="E37" s="410"/>
    </row>
    <row r="38" spans="1:5" ht="31.15" customHeight="1">
      <c r="A38" s="412" t="s">
        <v>446</v>
      </c>
      <c r="B38" s="412"/>
      <c r="D38" s="205" t="s">
        <v>229</v>
      </c>
      <c r="E38" s="205"/>
    </row>
    <row r="39" spans="1:5" ht="15.75">
      <c r="A39" s="411" t="s">
        <v>314</v>
      </c>
      <c r="B39" s="411"/>
      <c r="D39" s="410" t="s">
        <v>228</v>
      </c>
      <c r="E39" s="410"/>
    </row>
    <row r="40" spans="1:5" ht="84" customHeight="1">
      <c r="A40" s="412" t="s">
        <v>227</v>
      </c>
      <c r="B40" s="412"/>
      <c r="D40" s="205" t="s">
        <v>226</v>
      </c>
      <c r="E40" s="205"/>
    </row>
    <row r="41" spans="1:5" ht="18">
      <c r="A41" s="409" t="s">
        <v>315</v>
      </c>
      <c r="B41" s="409"/>
      <c r="D41" s="415" t="s">
        <v>225</v>
      </c>
      <c r="E41" s="415"/>
    </row>
    <row r="42" spans="1:5" ht="42.6" customHeight="1">
      <c r="A42" s="414" t="s">
        <v>224</v>
      </c>
      <c r="B42" s="414"/>
      <c r="D42" s="416" t="s">
        <v>223</v>
      </c>
      <c r="E42" s="416"/>
    </row>
    <row r="43" spans="1:5" ht="18">
      <c r="A43" s="409" t="s">
        <v>316</v>
      </c>
      <c r="B43" s="409"/>
      <c r="D43" s="415" t="s">
        <v>222</v>
      </c>
      <c r="E43" s="415"/>
    </row>
    <row r="44" spans="1:5" ht="83.45" customHeight="1">
      <c r="A44" s="414" t="s">
        <v>519</v>
      </c>
      <c r="B44" s="414"/>
      <c r="D44" s="397" t="s">
        <v>221</v>
      </c>
      <c r="E44" s="397"/>
    </row>
    <row r="45" spans="1:5" ht="15.75">
      <c r="A45" s="411" t="s">
        <v>317</v>
      </c>
      <c r="B45" s="411"/>
      <c r="D45" s="410" t="s">
        <v>220</v>
      </c>
      <c r="E45" s="410"/>
    </row>
    <row r="46" spans="1:5" ht="15">
      <c r="A46" s="412" t="s">
        <v>219</v>
      </c>
      <c r="B46" s="412"/>
      <c r="D46" s="205" t="s">
        <v>218</v>
      </c>
      <c r="E46" s="205"/>
    </row>
    <row r="47" spans="1:5" ht="15.75">
      <c r="A47" s="411" t="s">
        <v>318</v>
      </c>
      <c r="B47" s="411"/>
      <c r="D47" s="410" t="s">
        <v>217</v>
      </c>
      <c r="E47" s="410"/>
    </row>
    <row r="48" spans="1:5" ht="69.599999999999994" customHeight="1">
      <c r="A48" s="412" t="s">
        <v>216</v>
      </c>
      <c r="B48" s="412"/>
      <c r="D48" s="205" t="s">
        <v>215</v>
      </c>
      <c r="E48" s="205"/>
    </row>
    <row r="49" spans="1:5" ht="15.75">
      <c r="A49" s="411" t="s">
        <v>319</v>
      </c>
      <c r="B49" s="411"/>
      <c r="D49" s="410" t="s">
        <v>214</v>
      </c>
      <c r="E49" s="410"/>
    </row>
    <row r="50" spans="1:5" ht="56.45" customHeight="1">
      <c r="A50" s="412" t="s">
        <v>213</v>
      </c>
      <c r="B50" s="412"/>
      <c r="D50" s="205" t="s">
        <v>447</v>
      </c>
      <c r="E50" s="205"/>
    </row>
    <row r="51" spans="1:5" ht="15.75">
      <c r="A51" s="411" t="s">
        <v>212</v>
      </c>
      <c r="B51" s="411"/>
      <c r="D51" s="410" t="s">
        <v>211</v>
      </c>
      <c r="E51" s="410"/>
    </row>
    <row r="52" spans="1:5" ht="29.45" customHeight="1">
      <c r="A52" s="412" t="s">
        <v>520</v>
      </c>
      <c r="B52" s="412"/>
      <c r="D52" s="205" t="s">
        <v>210</v>
      </c>
      <c r="E52" s="205"/>
    </row>
    <row r="53" spans="1:5" ht="15.75">
      <c r="A53" s="411" t="s">
        <v>209</v>
      </c>
      <c r="B53" s="411"/>
      <c r="D53" s="410" t="s">
        <v>208</v>
      </c>
      <c r="E53" s="410"/>
    </row>
    <row r="54" spans="1:5" ht="92.25" customHeight="1">
      <c r="A54" s="412" t="s">
        <v>521</v>
      </c>
      <c r="B54" s="412"/>
      <c r="D54" s="205" t="s">
        <v>207</v>
      </c>
      <c r="E54" s="205"/>
    </row>
    <row r="55" spans="1:5" ht="23.25" customHeight="1">
      <c r="A55" s="409" t="s">
        <v>321</v>
      </c>
      <c r="B55" s="409"/>
      <c r="D55" s="415" t="s">
        <v>206</v>
      </c>
      <c r="E55" s="415"/>
    </row>
    <row r="56" spans="1:5" ht="23.25" customHeight="1">
      <c r="A56" s="411" t="s">
        <v>320</v>
      </c>
      <c r="B56" s="411"/>
      <c r="D56" s="410" t="s">
        <v>205</v>
      </c>
      <c r="E56" s="410"/>
    </row>
    <row r="57" spans="1:5" ht="150.6" customHeight="1">
      <c r="A57" s="412" t="s">
        <v>545</v>
      </c>
      <c r="B57" s="412"/>
      <c r="D57" s="205" t="s">
        <v>204</v>
      </c>
      <c r="E57" s="205"/>
    </row>
    <row r="58" spans="1:5" ht="15.75">
      <c r="A58" s="411" t="s">
        <v>322</v>
      </c>
      <c r="B58" s="411"/>
      <c r="D58" s="410" t="s">
        <v>203</v>
      </c>
      <c r="E58" s="410"/>
    </row>
    <row r="59" spans="1:5" ht="149.44999999999999" customHeight="1">
      <c r="A59" s="412" t="s">
        <v>522</v>
      </c>
      <c r="B59" s="412"/>
      <c r="D59" s="205" t="s">
        <v>202</v>
      </c>
      <c r="E59" s="205"/>
    </row>
    <row r="60" spans="1:5" ht="21" customHeight="1">
      <c r="A60" s="409" t="s">
        <v>323</v>
      </c>
      <c r="B60" s="409"/>
      <c r="D60" s="418" t="s">
        <v>201</v>
      </c>
      <c r="E60" s="418"/>
    </row>
    <row r="61" spans="1:5" ht="58.5" customHeight="1">
      <c r="A61" s="414" t="s">
        <v>200</v>
      </c>
      <c r="B61" s="414"/>
      <c r="D61" s="397" t="s">
        <v>199</v>
      </c>
      <c r="E61" s="397"/>
    </row>
    <row r="62" spans="1:5" ht="23.25" customHeight="1">
      <c r="A62" s="409" t="s">
        <v>324</v>
      </c>
      <c r="B62" s="409"/>
      <c r="D62" s="418" t="s">
        <v>198</v>
      </c>
      <c r="E62" s="418"/>
    </row>
    <row r="63" spans="1:5" ht="58.9" customHeight="1">
      <c r="A63" s="419" t="s">
        <v>523</v>
      </c>
      <c r="B63" s="419"/>
      <c r="D63" s="397" t="s">
        <v>197</v>
      </c>
      <c r="E63" s="397"/>
    </row>
    <row r="64" spans="1:5" ht="23.25" customHeight="1">
      <c r="A64" s="409" t="s">
        <v>325</v>
      </c>
      <c r="B64" s="409"/>
      <c r="D64" s="418" t="s">
        <v>196</v>
      </c>
      <c r="E64" s="418"/>
    </row>
    <row r="65" spans="1:5" ht="59.25" customHeight="1">
      <c r="A65" s="419" t="s">
        <v>195</v>
      </c>
      <c r="B65" s="419"/>
      <c r="D65" s="397" t="s">
        <v>194</v>
      </c>
      <c r="E65" s="397"/>
    </row>
    <row r="66" spans="1:5" ht="23.25" customHeight="1">
      <c r="A66" s="409" t="s">
        <v>326</v>
      </c>
      <c r="B66" s="409"/>
      <c r="D66" s="415" t="s">
        <v>193</v>
      </c>
      <c r="E66" s="415"/>
    </row>
    <row r="67" spans="1:5" ht="33" customHeight="1">
      <c r="A67" s="417" t="s">
        <v>192</v>
      </c>
      <c r="B67" s="417"/>
      <c r="D67" s="397" t="s">
        <v>191</v>
      </c>
      <c r="E67" s="397"/>
    </row>
    <row r="68" spans="1:5" ht="18">
      <c r="A68" s="409" t="s">
        <v>190</v>
      </c>
      <c r="B68" s="409"/>
      <c r="D68" s="415" t="s">
        <v>189</v>
      </c>
      <c r="E68" s="415"/>
    </row>
    <row r="69" spans="1:5" ht="40.15" customHeight="1">
      <c r="A69" s="417" t="s">
        <v>188</v>
      </c>
      <c r="B69" s="417"/>
      <c r="D69" s="397" t="s">
        <v>187</v>
      </c>
      <c r="E69" s="397"/>
    </row>
    <row r="70" spans="1:5" ht="23.25" customHeight="1">
      <c r="A70" s="409" t="s">
        <v>327</v>
      </c>
      <c r="B70" s="409"/>
      <c r="D70" s="415" t="s">
        <v>186</v>
      </c>
      <c r="E70" s="415"/>
    </row>
    <row r="71" spans="1:5" ht="60.6" customHeight="1">
      <c r="A71" s="417" t="s">
        <v>524</v>
      </c>
      <c r="B71" s="417"/>
      <c r="D71" s="397" t="s">
        <v>185</v>
      </c>
      <c r="E71" s="397"/>
    </row>
    <row r="72" spans="1:5" ht="18">
      <c r="A72" s="409" t="s">
        <v>184</v>
      </c>
      <c r="B72" s="409"/>
      <c r="D72" s="415" t="s">
        <v>183</v>
      </c>
      <c r="E72" s="415"/>
    </row>
    <row r="73" spans="1:5" ht="93.6" customHeight="1">
      <c r="A73" s="417" t="s">
        <v>525</v>
      </c>
      <c r="B73" s="417"/>
      <c r="D73" s="397" t="s">
        <v>182</v>
      </c>
      <c r="E73" s="397"/>
    </row>
    <row r="74" spans="1:5" ht="23.25" customHeight="1">
      <c r="A74" s="409" t="s">
        <v>328</v>
      </c>
      <c r="B74" s="409"/>
      <c r="D74" s="415" t="s">
        <v>181</v>
      </c>
      <c r="E74" s="415"/>
    </row>
    <row r="75" spans="1:5" ht="63.6" customHeight="1">
      <c r="A75" s="417" t="s">
        <v>451</v>
      </c>
      <c r="B75" s="417"/>
      <c r="D75" s="397" t="s">
        <v>180</v>
      </c>
      <c r="E75" s="397"/>
    </row>
    <row r="76" spans="1:5" ht="18">
      <c r="A76" s="409" t="s">
        <v>329</v>
      </c>
      <c r="B76" s="409"/>
      <c r="D76" s="415" t="s">
        <v>179</v>
      </c>
      <c r="E76" s="415"/>
    </row>
    <row r="77" spans="1:5" ht="110.45" customHeight="1">
      <c r="A77" s="417" t="s">
        <v>450</v>
      </c>
      <c r="B77" s="417"/>
      <c r="D77" s="397" t="s">
        <v>178</v>
      </c>
      <c r="E77" s="397"/>
    </row>
    <row r="78" spans="1:5" ht="23.25" customHeight="1">
      <c r="A78" s="409" t="s">
        <v>177</v>
      </c>
      <c r="B78" s="409"/>
      <c r="D78" s="418" t="s">
        <v>176</v>
      </c>
      <c r="E78" s="418"/>
    </row>
    <row r="79" spans="1:5" ht="42" customHeight="1">
      <c r="A79" s="414" t="s">
        <v>449</v>
      </c>
      <c r="B79" s="414"/>
      <c r="D79" s="397" t="s">
        <v>175</v>
      </c>
      <c r="E79" s="397"/>
    </row>
    <row r="80" spans="1:5" ht="17.45" customHeight="1">
      <c r="A80" s="409" t="s">
        <v>174</v>
      </c>
      <c r="B80" s="409"/>
      <c r="D80" s="415" t="s">
        <v>173</v>
      </c>
      <c r="E80" s="415"/>
    </row>
    <row r="81" spans="1:5" ht="81" customHeight="1">
      <c r="A81" s="414" t="s">
        <v>448</v>
      </c>
      <c r="B81" s="414"/>
      <c r="D81" s="397" t="s">
        <v>172</v>
      </c>
      <c r="E81" s="397"/>
    </row>
    <row r="82" spans="1:5" ht="30" customHeight="1">
      <c r="A82" s="409" t="s">
        <v>330</v>
      </c>
      <c r="B82" s="409"/>
      <c r="D82" s="415" t="s">
        <v>171</v>
      </c>
      <c r="E82" s="415"/>
    </row>
    <row r="83" spans="1:5" ht="68.25" customHeight="1">
      <c r="A83" s="414" t="s">
        <v>526</v>
      </c>
      <c r="B83" s="414"/>
      <c r="D83" s="397" t="s">
        <v>170</v>
      </c>
      <c r="E83" s="397"/>
    </row>
    <row r="84" spans="1:5" ht="27.75" customHeight="1">
      <c r="D84" s="19"/>
      <c r="E84" s="19"/>
    </row>
    <row r="85" spans="1:5">
      <c r="C85" s="18"/>
      <c r="D85" s="19"/>
      <c r="E85" s="19"/>
    </row>
    <row r="86" spans="1:5">
      <c r="D86" s="19"/>
      <c r="E86" s="19"/>
    </row>
    <row r="87" spans="1:5">
      <c r="D87" s="19"/>
      <c r="E87" s="19"/>
    </row>
    <row r="88" spans="1:5">
      <c r="D88" s="19"/>
      <c r="E88" s="19"/>
    </row>
    <row r="89" spans="1:5">
      <c r="D89" s="19"/>
      <c r="E89" s="19"/>
    </row>
    <row r="90" spans="1:5">
      <c r="D90" s="19"/>
      <c r="E90" s="19"/>
    </row>
    <row r="91" spans="1:5">
      <c r="D91" s="19"/>
      <c r="E91" s="19"/>
    </row>
    <row r="92" spans="1:5">
      <c r="D92" s="19"/>
      <c r="E92" s="19"/>
    </row>
    <row r="93" spans="1:5">
      <c r="D93" s="19"/>
      <c r="E93" s="19"/>
    </row>
    <row r="94" spans="1:5">
      <c r="D94" s="19"/>
      <c r="E94" s="19"/>
    </row>
    <row r="95" spans="1:5" ht="14.25">
      <c r="A95" s="17"/>
      <c r="B95" s="17"/>
      <c r="D95" s="19"/>
      <c r="E95" s="19"/>
    </row>
    <row r="96" spans="1:5" ht="14.25">
      <c r="A96" s="17"/>
      <c r="B96" s="17"/>
      <c r="D96" s="19"/>
      <c r="E96" s="19"/>
    </row>
    <row r="97" spans="1:5" ht="14.25">
      <c r="A97" s="17"/>
      <c r="B97" s="17"/>
      <c r="D97" s="19"/>
      <c r="E97" s="19"/>
    </row>
    <row r="98" spans="1:5" ht="14.25">
      <c r="A98" s="17"/>
      <c r="B98" s="17"/>
      <c r="D98" s="19"/>
      <c r="E98" s="19"/>
    </row>
    <row r="99" spans="1:5" ht="14.25">
      <c r="A99" s="17"/>
      <c r="B99" s="17"/>
      <c r="D99" s="19"/>
      <c r="E99" s="19"/>
    </row>
    <row r="100" spans="1:5" ht="14.25">
      <c r="A100" s="17"/>
      <c r="B100" s="17"/>
      <c r="D100" s="19"/>
      <c r="E100" s="19"/>
    </row>
    <row r="101" spans="1:5" ht="14.25">
      <c r="A101" s="17"/>
      <c r="B101" s="17"/>
      <c r="D101" s="19"/>
      <c r="E101" s="19"/>
    </row>
    <row r="102" spans="1:5" ht="14.25">
      <c r="A102" s="17"/>
      <c r="B102" s="17"/>
      <c r="D102" s="19"/>
      <c r="E102" s="19"/>
    </row>
    <row r="103" spans="1:5" ht="14.25">
      <c r="A103" s="17"/>
      <c r="B103" s="17"/>
      <c r="D103" s="19"/>
      <c r="E103" s="19"/>
    </row>
    <row r="104" spans="1:5" ht="14.25">
      <c r="A104" s="17"/>
      <c r="B104" s="17"/>
      <c r="D104" s="19"/>
      <c r="E104" s="19"/>
    </row>
    <row r="105" spans="1:5" ht="14.25">
      <c r="A105" s="17"/>
      <c r="B105" s="17"/>
      <c r="D105" s="19"/>
      <c r="E105" s="19"/>
    </row>
    <row r="106" spans="1:5" ht="14.25">
      <c r="A106" s="17"/>
      <c r="B106" s="17"/>
      <c r="D106" s="19"/>
      <c r="E106" s="19"/>
    </row>
    <row r="107" spans="1:5" ht="14.25">
      <c r="A107" s="17"/>
      <c r="B107" s="17"/>
      <c r="D107" s="19"/>
      <c r="E107" s="19"/>
    </row>
    <row r="108" spans="1:5" ht="14.25">
      <c r="A108" s="17"/>
      <c r="B108" s="17"/>
      <c r="D108" s="19"/>
      <c r="E108" s="19"/>
    </row>
    <row r="109" spans="1:5" ht="14.25">
      <c r="A109" s="17"/>
      <c r="B109" s="17"/>
      <c r="D109" s="19"/>
      <c r="E109" s="19"/>
    </row>
    <row r="110" spans="1:5" ht="14.25">
      <c r="A110" s="17"/>
      <c r="B110" s="17"/>
      <c r="D110" s="19"/>
      <c r="E110" s="19"/>
    </row>
    <row r="111" spans="1:5" ht="14.25">
      <c r="A111" s="17"/>
      <c r="B111" s="17"/>
      <c r="D111" s="19"/>
      <c r="E111" s="19"/>
    </row>
    <row r="112" spans="1:5" ht="14.25">
      <c r="A112" s="17"/>
      <c r="B112" s="17"/>
      <c r="D112" s="19"/>
      <c r="E112" s="19"/>
    </row>
    <row r="113" spans="1:5" ht="14.25">
      <c r="A113" s="17"/>
      <c r="B113" s="17"/>
      <c r="D113" s="19"/>
      <c r="E113" s="19"/>
    </row>
    <row r="114" spans="1:5" ht="14.25">
      <c r="A114" s="17"/>
      <c r="B114" s="17"/>
      <c r="D114" s="19"/>
      <c r="E114" s="19"/>
    </row>
    <row r="115" spans="1:5" ht="14.25">
      <c r="A115" s="17"/>
      <c r="B115" s="17"/>
      <c r="D115" s="19"/>
      <c r="E115" s="19"/>
    </row>
    <row r="116" spans="1:5" ht="14.25">
      <c r="A116" s="17"/>
      <c r="B116" s="17"/>
      <c r="D116" s="19"/>
      <c r="E116" s="19"/>
    </row>
    <row r="117" spans="1:5" ht="14.25">
      <c r="A117" s="17"/>
      <c r="B117" s="17"/>
      <c r="D117" s="19"/>
      <c r="E117" s="19"/>
    </row>
    <row r="118" spans="1:5" ht="14.25">
      <c r="A118" s="17"/>
      <c r="B118" s="17"/>
      <c r="D118" s="19"/>
      <c r="E118" s="19"/>
    </row>
    <row r="119" spans="1:5" ht="14.25">
      <c r="A119" s="17"/>
      <c r="B119" s="17"/>
      <c r="D119" s="19"/>
      <c r="E119" s="19"/>
    </row>
    <row r="120" spans="1:5" ht="14.25">
      <c r="A120" s="17"/>
      <c r="B120" s="17"/>
      <c r="D120" s="19"/>
      <c r="E120" s="19"/>
    </row>
    <row r="121" spans="1:5" ht="14.25">
      <c r="A121" s="17"/>
      <c r="B121" s="17"/>
      <c r="D121" s="19"/>
      <c r="E121" s="19"/>
    </row>
    <row r="122" spans="1:5" ht="14.25">
      <c r="A122" s="17"/>
      <c r="B122" s="17"/>
      <c r="D122" s="19"/>
      <c r="E122" s="19"/>
    </row>
  </sheetData>
  <mergeCells count="134">
    <mergeCell ref="A83:B83"/>
    <mergeCell ref="D83:E83"/>
    <mergeCell ref="A80:B80"/>
    <mergeCell ref="D80:E80"/>
    <mergeCell ref="A81:B81"/>
    <mergeCell ref="D81:E81"/>
    <mergeCell ref="A82:B82"/>
    <mergeCell ref="D82:E82"/>
    <mergeCell ref="A73:B73"/>
    <mergeCell ref="D73:E73"/>
    <mergeCell ref="A79:B79"/>
    <mergeCell ref="D79:E79"/>
    <mergeCell ref="A74:B74"/>
    <mergeCell ref="D74:E74"/>
    <mergeCell ref="A75:B75"/>
    <mergeCell ref="D75:E75"/>
    <mergeCell ref="A76:B76"/>
    <mergeCell ref="D76:E76"/>
    <mergeCell ref="A78:B78"/>
    <mergeCell ref="D78:E78"/>
    <mergeCell ref="A56:B56"/>
    <mergeCell ref="D56:E56"/>
    <mergeCell ref="A57:B57"/>
    <mergeCell ref="A58:B58"/>
    <mergeCell ref="D58:E58"/>
    <mergeCell ref="A65:B65"/>
    <mergeCell ref="D65:E65"/>
    <mergeCell ref="D67:E67"/>
    <mergeCell ref="A66:B66"/>
    <mergeCell ref="D66:E66"/>
    <mergeCell ref="A70:B70"/>
    <mergeCell ref="A77:B77"/>
    <mergeCell ref="D77:E77"/>
    <mergeCell ref="A72:B72"/>
    <mergeCell ref="D72:E72"/>
    <mergeCell ref="A71:B71"/>
    <mergeCell ref="D71:E71"/>
    <mergeCell ref="A59:B59"/>
    <mergeCell ref="A60:B60"/>
    <mergeCell ref="D60:E60"/>
    <mergeCell ref="A62:B62"/>
    <mergeCell ref="D62:E62"/>
    <mergeCell ref="A63:B63"/>
    <mergeCell ref="D63:E63"/>
    <mergeCell ref="A64:B64"/>
    <mergeCell ref="D64:E64"/>
    <mergeCell ref="A61:B61"/>
    <mergeCell ref="D61:E61"/>
    <mergeCell ref="A67:B67"/>
    <mergeCell ref="D70:E70"/>
    <mergeCell ref="A68:B68"/>
    <mergeCell ref="D68:E68"/>
    <mergeCell ref="A69:B69"/>
    <mergeCell ref="D69:E69"/>
    <mergeCell ref="A49:B49"/>
    <mergeCell ref="D49:E49"/>
    <mergeCell ref="A47:B47"/>
    <mergeCell ref="D47:E47"/>
    <mergeCell ref="A48:B48"/>
    <mergeCell ref="A55:B55"/>
    <mergeCell ref="D55:E55"/>
    <mergeCell ref="A50:B50"/>
    <mergeCell ref="A51:B51"/>
    <mergeCell ref="D51:E51"/>
    <mergeCell ref="A53:B53"/>
    <mergeCell ref="D53:E53"/>
    <mergeCell ref="A52:B52"/>
    <mergeCell ref="A54:B54"/>
    <mergeCell ref="A40:B40"/>
    <mergeCell ref="A45:B45"/>
    <mergeCell ref="D45:E45"/>
    <mergeCell ref="A46:B46"/>
    <mergeCell ref="A43:B43"/>
    <mergeCell ref="D43:E43"/>
    <mergeCell ref="A41:B41"/>
    <mergeCell ref="D41:E41"/>
    <mergeCell ref="A42:B42"/>
    <mergeCell ref="D42:E42"/>
    <mergeCell ref="A44:B44"/>
    <mergeCell ref="D44:E44"/>
    <mergeCell ref="A38:B38"/>
    <mergeCell ref="A39:B39"/>
    <mergeCell ref="D39:E39"/>
    <mergeCell ref="A28:B28"/>
    <mergeCell ref="A29:B29"/>
    <mergeCell ref="D29:E29"/>
    <mergeCell ref="A33:B33"/>
    <mergeCell ref="D33:E33"/>
    <mergeCell ref="A34:B34"/>
    <mergeCell ref="A37:B37"/>
    <mergeCell ref="D37:E37"/>
    <mergeCell ref="A32:B32"/>
    <mergeCell ref="D32:E32"/>
    <mergeCell ref="A36:B36"/>
    <mergeCell ref="A35:B35"/>
    <mergeCell ref="D35:E35"/>
    <mergeCell ref="A31:B31"/>
    <mergeCell ref="D31:E31"/>
    <mergeCell ref="A26:B26"/>
    <mergeCell ref="A27:B27"/>
    <mergeCell ref="D27:E27"/>
    <mergeCell ref="A30:B30"/>
    <mergeCell ref="A23:B23"/>
    <mergeCell ref="A25:B25"/>
    <mergeCell ref="D25:E25"/>
    <mergeCell ref="A10:B10"/>
    <mergeCell ref="A7:B7"/>
    <mergeCell ref="D7:E7"/>
    <mergeCell ref="A16:B16"/>
    <mergeCell ref="D23:E23"/>
    <mergeCell ref="A24:B24"/>
    <mergeCell ref="A1:E1"/>
    <mergeCell ref="A2:B2"/>
    <mergeCell ref="D2:E2"/>
    <mergeCell ref="A3:B3"/>
    <mergeCell ref="D3:E3"/>
    <mergeCell ref="D15:E15"/>
    <mergeCell ref="A11:B11"/>
    <mergeCell ref="D11:E11"/>
    <mergeCell ref="A12:B12"/>
    <mergeCell ref="D6:E6"/>
    <mergeCell ref="A13:B13"/>
    <mergeCell ref="D13:E13"/>
    <mergeCell ref="A8:B8"/>
    <mergeCell ref="D8:E8"/>
    <mergeCell ref="A14:B14"/>
    <mergeCell ref="A15:B15"/>
    <mergeCell ref="A4:B4"/>
    <mergeCell ref="D4:E4"/>
    <mergeCell ref="A5:B5"/>
    <mergeCell ref="A9:B9"/>
    <mergeCell ref="D9:E9"/>
    <mergeCell ref="D5:E5"/>
    <mergeCell ref="A6:B6"/>
  </mergeCells>
  <phoneticPr fontId="17" type="noConversion"/>
  <printOptions horizontalCentered="1"/>
  <pageMargins left="0" right="0" top="0.39370078740157483" bottom="0" header="0.31496062992125984" footer="0.31496062992125984"/>
  <pageSetup paperSize="9" scale="95" orientation="landscape" r:id="rId1"/>
  <rowBreaks count="6" manualBreakCount="6">
    <brk id="14" max="4" man="1"/>
    <brk id="28" max="4" man="1"/>
    <brk id="42" max="4" man="1"/>
    <brk id="54" max="4" man="1"/>
    <brk id="63" max="4" man="1"/>
    <brk id="75" max="4"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3" tint="0.39997558519241921"/>
  </sheetPr>
  <dimension ref="A1:D22"/>
  <sheetViews>
    <sheetView view="pageBreakPreview" zoomScaleNormal="100" zoomScaleSheetLayoutView="100" workbookViewId="0">
      <selection activeCell="Q25" sqref="Q25"/>
    </sheetView>
  </sheetViews>
  <sheetFormatPr defaultRowHeight="14.25"/>
  <cols>
    <col min="1" max="1" width="63.375" customWidth="1"/>
  </cols>
  <sheetData>
    <row r="1" spans="1:4" s="132" customFormat="1"/>
    <row r="2" spans="1:4" s="132" customFormat="1" ht="20.25">
      <c r="A2" s="236"/>
      <c r="D2" s="240"/>
    </row>
    <row r="3" spans="1:4" s="132" customFormat="1"/>
    <row r="4" spans="1:4" s="132" customFormat="1"/>
    <row r="5" spans="1:4" s="132" customFormat="1"/>
    <row r="6" spans="1:4" s="132" customFormat="1"/>
    <row r="7" spans="1:4" s="132" customFormat="1"/>
    <row r="8" spans="1:4" s="132" customFormat="1"/>
    <row r="9" spans="1:4" s="132" customFormat="1"/>
    <row r="10" spans="1:4" s="132" customFormat="1"/>
    <row r="11" spans="1:4" s="132" customFormat="1"/>
    <row r="12" spans="1:4" s="132" customFormat="1"/>
    <row r="13" spans="1:4" s="132" customFormat="1"/>
    <row r="14" spans="1:4" s="132" customFormat="1"/>
    <row r="15" spans="1:4" s="132" customFormat="1"/>
    <row r="16" spans="1:4" ht="15.75" customHeight="1"/>
    <row r="17" spans="1:4" ht="137.25" customHeight="1">
      <c r="A17" s="113" t="s">
        <v>331</v>
      </c>
    </row>
    <row r="18" spans="1:4" ht="18.75" customHeight="1"/>
    <row r="22" spans="1:4" ht="20.25">
      <c r="A22" s="236"/>
      <c r="D22" s="240"/>
    </row>
  </sheetData>
  <phoneticPr fontId="17" type="noConversion"/>
  <printOptions horizontalCentered="1" verticalCentered="1"/>
  <pageMargins left="0.7" right="0.7" top="0.75" bottom="0.75" header="0.3" footer="0.3"/>
  <pageSetup paperSize="9" orientation="landscape" r:id="rId1"/>
  <rowBreaks count="2" manualBreakCount="2">
    <brk id="15" man="1"/>
    <brk id="18"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3" tint="0.39997558519241921"/>
  </sheetPr>
  <dimension ref="A1:K15"/>
  <sheetViews>
    <sheetView view="pageBreakPreview" zoomScaleNormal="100" zoomScaleSheetLayoutView="100" workbookViewId="0">
      <selection activeCell="I15" sqref="A15:J15"/>
    </sheetView>
  </sheetViews>
  <sheetFormatPr defaultColWidth="9.125" defaultRowHeight="14.25"/>
  <cols>
    <col min="1" max="1" width="9.625" style="3" customWidth="1"/>
    <col min="2" max="2" width="30.625" style="1" customWidth="1"/>
    <col min="3" max="8" width="8.625" style="1" customWidth="1"/>
    <col min="9" max="9" width="19.625" style="1" customWidth="1"/>
    <col min="10" max="10" width="11.625" style="1" customWidth="1"/>
    <col min="11" max="16384" width="9.125" style="1"/>
  </cols>
  <sheetData>
    <row r="1" spans="1:11" s="5" customFormat="1" ht="54" customHeight="1">
      <c r="A1" s="433"/>
      <c r="B1" s="381"/>
      <c r="C1" s="381"/>
      <c r="D1" s="381"/>
      <c r="E1" s="381"/>
      <c r="F1" s="381"/>
      <c r="G1" s="381"/>
      <c r="H1" s="381"/>
      <c r="I1" s="381"/>
      <c r="J1" s="381"/>
      <c r="K1" s="10"/>
    </row>
    <row r="2" spans="1:11" ht="18">
      <c r="A2" s="2"/>
      <c r="B2" s="434" t="s">
        <v>8</v>
      </c>
      <c r="C2" s="434"/>
      <c r="D2" s="434"/>
      <c r="E2" s="434"/>
      <c r="F2" s="434"/>
      <c r="G2" s="434"/>
      <c r="H2" s="434"/>
      <c r="I2" s="434"/>
    </row>
    <row r="3" spans="1:11" ht="18">
      <c r="A3" s="2"/>
      <c r="B3" s="434" t="s">
        <v>0</v>
      </c>
      <c r="C3" s="434"/>
      <c r="D3" s="434"/>
      <c r="E3" s="434"/>
      <c r="F3" s="434"/>
      <c r="G3" s="434"/>
      <c r="H3" s="434"/>
      <c r="I3" s="434"/>
    </row>
    <row r="4" spans="1:11" ht="15.75">
      <c r="A4" s="2"/>
      <c r="B4" s="435" t="s">
        <v>9</v>
      </c>
      <c r="C4" s="435"/>
      <c r="D4" s="435"/>
      <c r="E4" s="435"/>
      <c r="F4" s="435"/>
      <c r="G4" s="435"/>
      <c r="H4" s="435"/>
      <c r="I4" s="435"/>
    </row>
    <row r="5" spans="1:11" ht="15.75">
      <c r="A5" s="2"/>
      <c r="B5" s="442" t="s">
        <v>138</v>
      </c>
      <c r="C5" s="435"/>
      <c r="D5" s="435"/>
      <c r="E5" s="435"/>
      <c r="F5" s="435"/>
      <c r="G5" s="435"/>
      <c r="H5" s="435"/>
      <c r="I5" s="435"/>
    </row>
    <row r="6" spans="1:11" ht="15.75">
      <c r="A6" s="442">
        <v>2021</v>
      </c>
      <c r="B6" s="442"/>
      <c r="C6" s="442"/>
      <c r="D6" s="442"/>
      <c r="E6" s="442"/>
      <c r="F6" s="442"/>
      <c r="G6" s="442"/>
      <c r="H6" s="442"/>
      <c r="I6" s="442"/>
      <c r="J6" s="442"/>
    </row>
    <row r="7" spans="1:11" ht="18">
      <c r="A7" s="242" t="s">
        <v>471</v>
      </c>
      <c r="B7" s="139"/>
      <c r="C7" s="139"/>
      <c r="D7" s="241"/>
      <c r="E7" s="139"/>
      <c r="F7" s="139"/>
      <c r="G7" s="139"/>
      <c r="H7" s="139"/>
      <c r="I7" s="139"/>
      <c r="J7" s="129" t="s">
        <v>23</v>
      </c>
    </row>
    <row r="8" spans="1:11" ht="33.75" customHeight="1" thickBot="1">
      <c r="A8" s="436" t="s">
        <v>272</v>
      </c>
      <c r="B8" s="439" t="s">
        <v>16</v>
      </c>
      <c r="C8" s="429" t="s">
        <v>271</v>
      </c>
      <c r="D8" s="429"/>
      <c r="E8" s="426" t="s">
        <v>11</v>
      </c>
      <c r="F8" s="426"/>
      <c r="G8" s="426" t="s">
        <v>12</v>
      </c>
      <c r="H8" s="426"/>
      <c r="I8" s="422" t="s">
        <v>22</v>
      </c>
      <c r="J8" s="422"/>
    </row>
    <row r="9" spans="1:11" ht="34.5" customHeight="1" thickTop="1" thickBot="1">
      <c r="A9" s="437"/>
      <c r="B9" s="440"/>
      <c r="C9" s="430"/>
      <c r="D9" s="430"/>
      <c r="E9" s="425" t="s">
        <v>14</v>
      </c>
      <c r="F9" s="425"/>
      <c r="G9" s="425" t="s">
        <v>15</v>
      </c>
      <c r="H9" s="425"/>
      <c r="I9" s="423"/>
      <c r="J9" s="423"/>
    </row>
    <row r="10" spans="1:11" ht="15.75" customHeight="1" thickTop="1" thickBot="1">
      <c r="A10" s="437"/>
      <c r="B10" s="440"/>
      <c r="C10" s="60" t="s">
        <v>17</v>
      </c>
      <c r="D10" s="60" t="s">
        <v>18</v>
      </c>
      <c r="E10" s="60" t="s">
        <v>17</v>
      </c>
      <c r="F10" s="60" t="s">
        <v>18</v>
      </c>
      <c r="G10" s="60" t="s">
        <v>17</v>
      </c>
      <c r="H10" s="60" t="s">
        <v>18</v>
      </c>
      <c r="I10" s="423"/>
      <c r="J10" s="423"/>
    </row>
    <row r="11" spans="1:11" ht="15" thickTop="1">
      <c r="A11" s="438"/>
      <c r="B11" s="441"/>
      <c r="C11" s="61" t="s">
        <v>19</v>
      </c>
      <c r="D11" s="61" t="s">
        <v>20</v>
      </c>
      <c r="E11" s="61" t="s">
        <v>19</v>
      </c>
      <c r="F11" s="61" t="s">
        <v>20</v>
      </c>
      <c r="G11" s="61" t="s">
        <v>19</v>
      </c>
      <c r="H11" s="61" t="s">
        <v>20</v>
      </c>
      <c r="I11" s="424"/>
      <c r="J11" s="424"/>
    </row>
    <row r="12" spans="1:11" ht="35.1" customHeight="1" thickBot="1">
      <c r="A12" s="31">
        <v>49</v>
      </c>
      <c r="B12" s="142" t="s">
        <v>350</v>
      </c>
      <c r="C12" s="118">
        <f t="shared" ref="C12:D14" si="0">SUM(G12+E12)</f>
        <v>31899</v>
      </c>
      <c r="D12" s="118">
        <f t="shared" si="0"/>
        <v>368</v>
      </c>
      <c r="E12" s="63">
        <v>31512</v>
      </c>
      <c r="F12" s="63">
        <v>297</v>
      </c>
      <c r="G12" s="63">
        <v>387</v>
      </c>
      <c r="H12" s="63">
        <v>71</v>
      </c>
      <c r="I12" s="427" t="s">
        <v>345</v>
      </c>
      <c r="J12" s="428"/>
    </row>
    <row r="13" spans="1:11" ht="39" customHeight="1" thickTop="1" thickBot="1">
      <c r="A13" s="316">
        <v>5</v>
      </c>
      <c r="B13" s="317" t="s">
        <v>554</v>
      </c>
      <c r="C13" s="318">
        <f t="shared" si="0"/>
        <v>35567</v>
      </c>
      <c r="D13" s="318">
        <f t="shared" si="0"/>
        <v>202</v>
      </c>
      <c r="E13" s="319">
        <v>35176</v>
      </c>
      <c r="F13" s="319">
        <v>127</v>
      </c>
      <c r="G13" s="319">
        <v>391</v>
      </c>
      <c r="H13" s="319">
        <v>75</v>
      </c>
      <c r="I13" s="420" t="s">
        <v>553</v>
      </c>
      <c r="J13" s="421"/>
    </row>
    <row r="14" spans="1:11" ht="35.1" customHeight="1" thickTop="1">
      <c r="A14" s="37">
        <v>61</v>
      </c>
      <c r="B14" s="38" t="s">
        <v>354</v>
      </c>
      <c r="C14" s="261">
        <f t="shared" si="0"/>
        <v>1921</v>
      </c>
      <c r="D14" s="261">
        <f t="shared" si="0"/>
        <v>3</v>
      </c>
      <c r="E14" s="75">
        <v>1921</v>
      </c>
      <c r="F14" s="75">
        <v>3</v>
      </c>
      <c r="G14" s="75">
        <v>0</v>
      </c>
      <c r="H14" s="75">
        <v>0</v>
      </c>
      <c r="I14" s="431" t="s">
        <v>349</v>
      </c>
      <c r="J14" s="432"/>
    </row>
    <row r="15" spans="1:11" ht="35.1" customHeight="1">
      <c r="A15" s="641" t="s">
        <v>13</v>
      </c>
      <c r="B15" s="642"/>
      <c r="C15" s="225">
        <f t="shared" ref="C15:G15" si="1">SUM(C12:C14)</f>
        <v>69387</v>
      </c>
      <c r="D15" s="225">
        <f t="shared" si="1"/>
        <v>573</v>
      </c>
      <c r="E15" s="643">
        <f t="shared" si="1"/>
        <v>68609</v>
      </c>
      <c r="F15" s="643">
        <f t="shared" si="1"/>
        <v>427</v>
      </c>
      <c r="G15" s="643">
        <f t="shared" si="1"/>
        <v>778</v>
      </c>
      <c r="H15" s="643">
        <f>SUM(H12:H14)</f>
        <v>146</v>
      </c>
      <c r="I15" s="539" t="s">
        <v>10</v>
      </c>
      <c r="J15" s="540"/>
    </row>
  </sheetData>
  <mergeCells count="18">
    <mergeCell ref="C8:D9"/>
    <mergeCell ref="I14:J14"/>
    <mergeCell ref="A1:J1"/>
    <mergeCell ref="B2:I2"/>
    <mergeCell ref="B3:I3"/>
    <mergeCell ref="B4:I4"/>
    <mergeCell ref="A8:A11"/>
    <mergeCell ref="B8:B11"/>
    <mergeCell ref="B5:I5"/>
    <mergeCell ref="A6:J6"/>
    <mergeCell ref="I15:J15"/>
    <mergeCell ref="I13:J13"/>
    <mergeCell ref="I8:J11"/>
    <mergeCell ref="E9:F9"/>
    <mergeCell ref="G9:H9"/>
    <mergeCell ref="E8:F8"/>
    <mergeCell ref="G8:H8"/>
    <mergeCell ref="I12:J12"/>
  </mergeCells>
  <phoneticPr fontId="17" type="noConversion"/>
  <printOptions horizontalCentered="1" verticalCentered="1"/>
  <pageMargins left="0" right="0" top="0" bottom="0" header="0.31496062992125984" footer="0.31496062992125984"/>
  <pageSetup paperSize="9" scale="92"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theme="3" tint="0.39997558519241921"/>
  </sheetPr>
  <dimension ref="A1:K18"/>
  <sheetViews>
    <sheetView view="pageBreakPreview" zoomScaleNormal="100" zoomScaleSheetLayoutView="100" workbookViewId="0">
      <selection activeCell="I18" sqref="A18:J18"/>
    </sheetView>
  </sheetViews>
  <sheetFormatPr defaultColWidth="9.125" defaultRowHeight="14.25"/>
  <cols>
    <col min="1" max="1" width="6.625" style="77" customWidth="1"/>
    <col min="2" max="2" width="38.625" style="70" customWidth="1"/>
    <col min="3" max="8" width="7.625" style="70" customWidth="1"/>
    <col min="9" max="9" width="32.625" style="70" customWidth="1"/>
    <col min="10" max="10" width="6.625" style="70" customWidth="1"/>
    <col min="11" max="16384" width="9.125" style="70"/>
  </cols>
  <sheetData>
    <row r="1" spans="1:11" s="68" customFormat="1" ht="55.5" customHeight="1">
      <c r="A1" s="443"/>
      <c r="B1" s="444"/>
      <c r="C1" s="444"/>
      <c r="D1" s="444"/>
      <c r="E1" s="444"/>
      <c r="F1" s="444"/>
      <c r="G1" s="444"/>
      <c r="H1" s="444"/>
      <c r="I1" s="444"/>
      <c r="J1" s="444"/>
      <c r="K1" s="67"/>
    </row>
    <row r="2" spans="1:11" ht="19.5" customHeight="1">
      <c r="A2" s="69"/>
      <c r="B2" s="445" t="s">
        <v>8</v>
      </c>
      <c r="C2" s="445"/>
      <c r="D2" s="445"/>
      <c r="E2" s="445"/>
      <c r="F2" s="445"/>
      <c r="G2" s="445"/>
      <c r="H2" s="445"/>
      <c r="I2" s="445"/>
    </row>
    <row r="3" spans="1:11" ht="18">
      <c r="A3" s="69"/>
      <c r="B3" s="445" t="s">
        <v>1</v>
      </c>
      <c r="C3" s="445"/>
      <c r="D3" s="445"/>
      <c r="E3" s="445"/>
      <c r="F3" s="445"/>
      <c r="G3" s="445"/>
      <c r="H3" s="445"/>
      <c r="I3" s="445"/>
    </row>
    <row r="4" spans="1:11" ht="15.75" customHeight="1">
      <c r="A4" s="69"/>
      <c r="B4" s="446" t="s">
        <v>9</v>
      </c>
      <c r="C4" s="446"/>
      <c r="D4" s="446"/>
      <c r="E4" s="446"/>
      <c r="F4" s="446"/>
      <c r="G4" s="446"/>
      <c r="H4" s="446"/>
      <c r="I4" s="446"/>
    </row>
    <row r="5" spans="1:11" ht="15.75" customHeight="1">
      <c r="A5" s="69"/>
      <c r="B5" s="446" t="s">
        <v>138</v>
      </c>
      <c r="C5" s="446"/>
      <c r="D5" s="446"/>
      <c r="E5" s="446"/>
      <c r="F5" s="446"/>
      <c r="G5" s="446"/>
      <c r="H5" s="446"/>
      <c r="I5" s="446"/>
    </row>
    <row r="6" spans="1:11" ht="15.75" customHeight="1">
      <c r="A6" s="446">
        <v>2021</v>
      </c>
      <c r="B6" s="446"/>
      <c r="C6" s="446"/>
      <c r="D6" s="446"/>
      <c r="E6" s="446"/>
      <c r="F6" s="446"/>
      <c r="G6" s="446"/>
      <c r="H6" s="446"/>
      <c r="I6" s="446"/>
      <c r="J6" s="446"/>
    </row>
    <row r="7" spans="1:11" ht="18">
      <c r="A7" s="242" t="s">
        <v>472</v>
      </c>
      <c r="B7" s="130"/>
      <c r="C7" s="130"/>
      <c r="D7" s="241"/>
      <c r="E7" s="130"/>
      <c r="F7" s="130"/>
      <c r="G7" s="130"/>
      <c r="H7" s="130"/>
      <c r="I7" s="163"/>
      <c r="J7" s="162" t="s">
        <v>29</v>
      </c>
    </row>
    <row r="8" spans="1:11" ht="30.75" customHeight="1" thickBot="1">
      <c r="A8" s="422" t="s">
        <v>274</v>
      </c>
      <c r="B8" s="450" t="s">
        <v>16</v>
      </c>
      <c r="C8" s="422" t="s">
        <v>273</v>
      </c>
      <c r="D8" s="422"/>
      <c r="E8" s="426" t="s">
        <v>11</v>
      </c>
      <c r="F8" s="426"/>
      <c r="G8" s="426" t="s">
        <v>12</v>
      </c>
      <c r="H8" s="426"/>
      <c r="I8" s="422" t="s">
        <v>22</v>
      </c>
      <c r="J8" s="422"/>
    </row>
    <row r="9" spans="1:11" ht="30.75" customHeight="1" thickTop="1" thickBot="1">
      <c r="A9" s="423"/>
      <c r="B9" s="451"/>
      <c r="C9" s="453"/>
      <c r="D9" s="453"/>
      <c r="E9" s="425" t="s">
        <v>14</v>
      </c>
      <c r="F9" s="425"/>
      <c r="G9" s="425" t="s">
        <v>15</v>
      </c>
      <c r="H9" s="425"/>
      <c r="I9" s="423"/>
      <c r="J9" s="423"/>
    </row>
    <row r="10" spans="1:11" ht="15" customHeight="1" thickTop="1" thickBot="1">
      <c r="A10" s="423"/>
      <c r="B10" s="451"/>
      <c r="C10" s="78" t="s">
        <v>17</v>
      </c>
      <c r="D10" s="78" t="s">
        <v>18</v>
      </c>
      <c r="E10" s="78" t="s">
        <v>17</v>
      </c>
      <c r="F10" s="78" t="s">
        <v>18</v>
      </c>
      <c r="G10" s="78" t="s">
        <v>17</v>
      </c>
      <c r="H10" s="78" t="s">
        <v>18</v>
      </c>
      <c r="I10" s="423"/>
      <c r="J10" s="423"/>
    </row>
    <row r="11" spans="1:11" ht="19.5" customHeight="1" thickTop="1">
      <c r="A11" s="424"/>
      <c r="B11" s="452"/>
      <c r="C11" s="79" t="s">
        <v>19</v>
      </c>
      <c r="D11" s="79" t="s">
        <v>20</v>
      </c>
      <c r="E11" s="79" t="s">
        <v>19</v>
      </c>
      <c r="F11" s="79" t="s">
        <v>20</v>
      </c>
      <c r="G11" s="79" t="s">
        <v>19</v>
      </c>
      <c r="H11" s="79" t="s">
        <v>20</v>
      </c>
      <c r="I11" s="424"/>
      <c r="J11" s="424"/>
    </row>
    <row r="12" spans="1:11" ht="21" customHeight="1" thickBot="1">
      <c r="A12" s="71">
        <v>4922</v>
      </c>
      <c r="B12" s="72" t="s">
        <v>356</v>
      </c>
      <c r="C12" s="62">
        <f>G12+E12</f>
        <v>2536</v>
      </c>
      <c r="D12" s="62">
        <f>H12+F12</f>
        <v>33</v>
      </c>
      <c r="E12" s="63">
        <v>2536</v>
      </c>
      <c r="F12" s="63">
        <v>33</v>
      </c>
      <c r="G12" s="63">
        <v>0</v>
      </c>
      <c r="H12" s="63">
        <v>0</v>
      </c>
      <c r="I12" s="448" t="s">
        <v>361</v>
      </c>
      <c r="J12" s="448"/>
    </row>
    <row r="13" spans="1:11" ht="21" customHeight="1" thickTop="1" thickBot="1">
      <c r="A13" s="73">
        <v>4923</v>
      </c>
      <c r="B13" s="74" t="s">
        <v>357</v>
      </c>
      <c r="C13" s="64">
        <f t="shared" ref="C13:C17" si="0">G13+E13</f>
        <v>14018</v>
      </c>
      <c r="D13" s="64">
        <f t="shared" ref="D13:D17" si="1">H13+F13</f>
        <v>230</v>
      </c>
      <c r="E13" s="65">
        <v>13703</v>
      </c>
      <c r="F13" s="65">
        <v>174</v>
      </c>
      <c r="G13" s="65">
        <v>315</v>
      </c>
      <c r="H13" s="65">
        <v>56</v>
      </c>
      <c r="I13" s="449" t="s">
        <v>139</v>
      </c>
      <c r="J13" s="449"/>
    </row>
    <row r="14" spans="1:11" ht="27.75" customHeight="1" thickTop="1" thickBot="1">
      <c r="A14" s="71">
        <v>4924</v>
      </c>
      <c r="B14" s="72" t="s">
        <v>362</v>
      </c>
      <c r="C14" s="62">
        <f t="shared" si="0"/>
        <v>7553</v>
      </c>
      <c r="D14" s="62">
        <f t="shared" si="1"/>
        <v>4</v>
      </c>
      <c r="E14" s="63">
        <v>7553</v>
      </c>
      <c r="F14" s="63">
        <v>4</v>
      </c>
      <c r="G14" s="63">
        <v>0</v>
      </c>
      <c r="H14" s="63">
        <v>0</v>
      </c>
      <c r="I14" s="448" t="s">
        <v>363</v>
      </c>
      <c r="J14" s="448"/>
    </row>
    <row r="15" spans="1:11" ht="21" customHeight="1" thickTop="1" thickBot="1">
      <c r="A15" s="73">
        <v>4925</v>
      </c>
      <c r="B15" s="74" t="s">
        <v>364</v>
      </c>
      <c r="C15" s="64">
        <f t="shared" si="0"/>
        <v>7792</v>
      </c>
      <c r="D15" s="64">
        <f t="shared" si="1"/>
        <v>101</v>
      </c>
      <c r="E15" s="65">
        <v>7720</v>
      </c>
      <c r="F15" s="65">
        <v>86</v>
      </c>
      <c r="G15" s="65">
        <v>72</v>
      </c>
      <c r="H15" s="65">
        <v>15</v>
      </c>
      <c r="I15" s="449" t="s">
        <v>365</v>
      </c>
      <c r="J15" s="449"/>
    </row>
    <row r="16" spans="1:11" ht="27.75" customHeight="1" thickTop="1" thickBot="1">
      <c r="A16" s="71">
        <v>5</v>
      </c>
      <c r="B16" s="72" t="s">
        <v>554</v>
      </c>
      <c r="C16" s="291">
        <f t="shared" si="0"/>
        <v>35567</v>
      </c>
      <c r="D16" s="291">
        <f t="shared" si="1"/>
        <v>202</v>
      </c>
      <c r="E16" s="63">
        <v>35176</v>
      </c>
      <c r="F16" s="63">
        <v>127</v>
      </c>
      <c r="G16" s="63">
        <v>391</v>
      </c>
      <c r="H16" s="63">
        <v>75</v>
      </c>
      <c r="I16" s="448" t="s">
        <v>553</v>
      </c>
      <c r="J16" s="448"/>
    </row>
    <row r="17" spans="1:10" ht="21" customHeight="1" thickTop="1">
      <c r="A17" s="320">
        <v>61</v>
      </c>
      <c r="B17" s="321" t="s">
        <v>354</v>
      </c>
      <c r="C17" s="322">
        <f t="shared" si="0"/>
        <v>1921</v>
      </c>
      <c r="D17" s="322">
        <f t="shared" si="1"/>
        <v>3</v>
      </c>
      <c r="E17" s="323">
        <v>1921</v>
      </c>
      <c r="F17" s="323">
        <v>3</v>
      </c>
      <c r="G17" s="323">
        <v>0</v>
      </c>
      <c r="H17" s="323">
        <v>0</v>
      </c>
      <c r="I17" s="447" t="s">
        <v>349</v>
      </c>
      <c r="J17" s="447"/>
    </row>
    <row r="18" spans="1:10" s="274" customFormat="1" ht="27.75" customHeight="1">
      <c r="A18" s="644" t="s">
        <v>13</v>
      </c>
      <c r="B18" s="645"/>
      <c r="C18" s="306">
        <f t="shared" ref="C18:H18" si="2">SUM(C12:C17)</f>
        <v>69387</v>
      </c>
      <c r="D18" s="306">
        <f t="shared" si="2"/>
        <v>573</v>
      </c>
      <c r="E18" s="307">
        <f t="shared" si="2"/>
        <v>68609</v>
      </c>
      <c r="F18" s="307">
        <f t="shared" si="2"/>
        <v>427</v>
      </c>
      <c r="G18" s="307">
        <f t="shared" si="2"/>
        <v>778</v>
      </c>
      <c r="H18" s="307">
        <f t="shared" si="2"/>
        <v>146</v>
      </c>
      <c r="I18" s="646" t="s">
        <v>10</v>
      </c>
      <c r="J18" s="646"/>
    </row>
  </sheetData>
  <mergeCells count="21">
    <mergeCell ref="A6:J6"/>
    <mergeCell ref="I13:J13"/>
    <mergeCell ref="I8:J11"/>
    <mergeCell ref="I12:J12"/>
    <mergeCell ref="G9:H9"/>
    <mergeCell ref="G8:H8"/>
    <mergeCell ref="A8:A11"/>
    <mergeCell ref="B8:B11"/>
    <mergeCell ref="C8:D9"/>
    <mergeCell ref="E8:F8"/>
    <mergeCell ref="E9:F9"/>
    <mergeCell ref="I18:J18"/>
    <mergeCell ref="I17:J17"/>
    <mergeCell ref="I14:J14"/>
    <mergeCell ref="I15:J15"/>
    <mergeCell ref="I16:J16"/>
    <mergeCell ref="A1:J1"/>
    <mergeCell ref="B2:I2"/>
    <mergeCell ref="B3:I3"/>
    <mergeCell ref="B4:I4"/>
    <mergeCell ref="B5:I5"/>
  </mergeCells>
  <phoneticPr fontId="17" type="noConversion"/>
  <printOptions horizontalCentered="1" verticalCentered="1"/>
  <pageMargins left="0" right="0" top="0" bottom="0" header="0.31496062992125984" footer="0.31496062992125984"/>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3" tint="0.39997558519241921"/>
  </sheetPr>
  <dimension ref="A1:D7"/>
  <sheetViews>
    <sheetView view="pageBreakPreview" zoomScaleNormal="100" zoomScaleSheetLayoutView="100" workbookViewId="0">
      <selection activeCell="Q25" sqref="Q25"/>
    </sheetView>
  </sheetViews>
  <sheetFormatPr defaultColWidth="9" defaultRowHeight="14.25"/>
  <cols>
    <col min="1" max="1" width="64.625" style="132" customWidth="1"/>
    <col min="2" max="16384" width="9" style="132"/>
  </cols>
  <sheetData>
    <row r="1" spans="1:4" ht="202.5" customHeight="1">
      <c r="A1" s="131" t="s">
        <v>332</v>
      </c>
    </row>
    <row r="7" spans="1:4" ht="20.25">
      <c r="A7" s="236"/>
      <c r="D7" s="240"/>
    </row>
  </sheetData>
  <phoneticPr fontId="17" type="noConversion"/>
  <printOptions horizontalCentered="1" verticalCentered="1"/>
  <pageMargins left="0.7" right="0.7" top="0.75" bottom="0.75" header="0.3" footer="0.3"/>
  <pageSetup paperSize="9" orientation="landscape" r:id="rId1"/>
  <rowBreaks count="1" manualBreakCount="1">
    <brk id="1"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3" tint="0.39997558519241921"/>
  </sheetPr>
  <dimension ref="A1:AW87"/>
  <sheetViews>
    <sheetView view="pageBreakPreview" zoomScaleNormal="100" zoomScaleSheetLayoutView="100" workbookViewId="0">
      <selection activeCell="B3" sqref="B3:L3"/>
    </sheetView>
  </sheetViews>
  <sheetFormatPr defaultColWidth="9.125" defaultRowHeight="14.25"/>
  <cols>
    <col min="1" max="1" width="6.625" style="53" customWidth="1"/>
    <col min="2" max="2" width="35.625" style="12" customWidth="1"/>
    <col min="3" max="4" width="6.625" style="12" customWidth="1"/>
    <col min="5" max="5" width="7.875" style="12" customWidth="1"/>
    <col min="6" max="11" width="6.625" style="12" customWidth="1"/>
    <col min="12" max="12" width="24.25" style="12" customWidth="1"/>
    <col min="13" max="13" width="16.75" style="12" customWidth="1"/>
    <col min="14" max="16384" width="9.125" style="12"/>
  </cols>
  <sheetData>
    <row r="1" spans="1:14" s="5" customFormat="1" ht="20.25" customHeight="1">
      <c r="A1" s="433"/>
      <c r="B1" s="381"/>
      <c r="C1" s="381"/>
      <c r="D1" s="381"/>
      <c r="E1" s="381"/>
      <c r="F1" s="381"/>
      <c r="G1" s="381"/>
      <c r="H1" s="381"/>
      <c r="I1" s="381"/>
      <c r="J1" s="381"/>
      <c r="K1" s="381"/>
      <c r="L1" s="381"/>
      <c r="M1" s="381"/>
      <c r="N1" s="10"/>
    </row>
    <row r="2" spans="1:14" ht="18" customHeight="1">
      <c r="A2" s="40"/>
      <c r="B2" s="434" t="s">
        <v>452</v>
      </c>
      <c r="C2" s="434"/>
      <c r="D2" s="434"/>
      <c r="E2" s="434"/>
      <c r="F2" s="434"/>
      <c r="G2" s="434"/>
      <c r="H2" s="434"/>
      <c r="I2" s="434"/>
      <c r="J2" s="434"/>
      <c r="K2" s="434"/>
      <c r="L2" s="434"/>
    </row>
    <row r="3" spans="1:14" ht="18">
      <c r="A3" s="40"/>
      <c r="B3" s="434" t="s">
        <v>4</v>
      </c>
      <c r="C3" s="434"/>
      <c r="D3" s="434"/>
      <c r="E3" s="434"/>
      <c r="F3" s="434"/>
      <c r="G3" s="434"/>
      <c r="H3" s="434"/>
      <c r="I3" s="434"/>
      <c r="J3" s="434"/>
      <c r="K3" s="434"/>
      <c r="L3" s="434"/>
    </row>
    <row r="4" spans="1:14" ht="15.75" customHeight="1">
      <c r="A4" s="40"/>
      <c r="B4" s="442" t="s">
        <v>403</v>
      </c>
      <c r="C4" s="442"/>
      <c r="D4" s="442"/>
      <c r="E4" s="442"/>
      <c r="F4" s="442"/>
      <c r="G4" s="442"/>
      <c r="H4" s="442"/>
      <c r="I4" s="442"/>
      <c r="J4" s="442"/>
      <c r="K4" s="442"/>
      <c r="L4" s="442"/>
    </row>
    <row r="5" spans="1:14" ht="15.75" customHeight="1">
      <c r="A5" s="40"/>
      <c r="B5" s="442" t="s">
        <v>379</v>
      </c>
      <c r="C5" s="442"/>
      <c r="D5" s="442"/>
      <c r="E5" s="442"/>
      <c r="F5" s="442"/>
      <c r="G5" s="442"/>
      <c r="H5" s="442"/>
      <c r="I5" s="442"/>
      <c r="J5" s="442"/>
      <c r="K5" s="442"/>
      <c r="L5" s="442"/>
    </row>
    <row r="6" spans="1:14" ht="15.75" customHeight="1">
      <c r="A6" s="463">
        <v>2021</v>
      </c>
      <c r="B6" s="463"/>
      <c r="C6" s="463"/>
      <c r="D6" s="463"/>
      <c r="E6" s="463"/>
      <c r="F6" s="463"/>
      <c r="G6" s="463"/>
      <c r="H6" s="463"/>
      <c r="I6" s="463"/>
      <c r="J6" s="463"/>
      <c r="K6" s="463"/>
      <c r="L6" s="463"/>
      <c r="M6" s="463"/>
    </row>
    <row r="7" spans="1:14" ht="15.75" customHeight="1">
      <c r="A7" s="464" t="s">
        <v>473</v>
      </c>
      <c r="B7" s="464"/>
      <c r="C7" s="254"/>
      <c r="D7" s="254"/>
      <c r="E7" s="254"/>
      <c r="F7" s="254"/>
      <c r="G7" s="254"/>
      <c r="H7" s="254"/>
      <c r="I7" s="254"/>
      <c r="J7" s="254"/>
      <c r="K7" s="254"/>
      <c r="L7" s="254"/>
      <c r="M7" s="254" t="s">
        <v>474</v>
      </c>
    </row>
    <row r="8" spans="1:14" ht="27.75" customHeight="1" thickBot="1">
      <c r="A8" s="456" t="s">
        <v>272</v>
      </c>
      <c r="B8" s="471" t="s">
        <v>16</v>
      </c>
      <c r="C8" s="455" t="s">
        <v>273</v>
      </c>
      <c r="D8" s="455"/>
      <c r="E8" s="455"/>
      <c r="F8" s="455" t="s">
        <v>527</v>
      </c>
      <c r="G8" s="455"/>
      <c r="H8" s="455"/>
      <c r="I8" s="455" t="s">
        <v>333</v>
      </c>
      <c r="J8" s="455"/>
      <c r="K8" s="455"/>
      <c r="L8" s="456" t="s">
        <v>22</v>
      </c>
      <c r="M8" s="456"/>
    </row>
    <row r="9" spans="1:14" ht="15.75" customHeight="1" thickBot="1">
      <c r="A9" s="457"/>
      <c r="B9" s="472"/>
      <c r="C9" s="80" t="s">
        <v>10</v>
      </c>
      <c r="D9" s="80" t="s">
        <v>24</v>
      </c>
      <c r="E9" s="80" t="s">
        <v>25</v>
      </c>
      <c r="F9" s="80" t="s">
        <v>10</v>
      </c>
      <c r="G9" s="80" t="s">
        <v>24</v>
      </c>
      <c r="H9" s="80" t="s">
        <v>25</v>
      </c>
      <c r="I9" s="80" t="s">
        <v>10</v>
      </c>
      <c r="J9" s="80" t="s">
        <v>24</v>
      </c>
      <c r="K9" s="80" t="s">
        <v>25</v>
      </c>
      <c r="L9" s="457"/>
      <c r="M9" s="457"/>
    </row>
    <row r="10" spans="1:14" ht="16.5" customHeight="1">
      <c r="A10" s="458"/>
      <c r="B10" s="473"/>
      <c r="C10" s="81" t="s">
        <v>13</v>
      </c>
      <c r="D10" s="81" t="s">
        <v>26</v>
      </c>
      <c r="E10" s="81" t="s">
        <v>27</v>
      </c>
      <c r="F10" s="81" t="s">
        <v>13</v>
      </c>
      <c r="G10" s="81" t="s">
        <v>26</v>
      </c>
      <c r="H10" s="81" t="s">
        <v>27</v>
      </c>
      <c r="I10" s="81" t="s">
        <v>13</v>
      </c>
      <c r="J10" s="81" t="s">
        <v>26</v>
      </c>
      <c r="K10" s="81" t="s">
        <v>27</v>
      </c>
      <c r="L10" s="458"/>
      <c r="M10" s="458"/>
    </row>
    <row r="11" spans="1:14" ht="21" customHeight="1" thickBot="1">
      <c r="A11" s="43">
        <v>4922</v>
      </c>
      <c r="B11" s="44" t="s">
        <v>356</v>
      </c>
      <c r="C11" s="216">
        <f t="shared" ref="C11:C16" si="0">SUM(I11+F11)</f>
        <v>0</v>
      </c>
      <c r="D11" s="216">
        <f>SUM(J11+G11)</f>
        <v>0</v>
      </c>
      <c r="E11" s="216">
        <f>SUM(K11+H11)</f>
        <v>0</v>
      </c>
      <c r="F11" s="216">
        <f>SUM(G11:H11)</f>
        <v>0</v>
      </c>
      <c r="G11" s="45">
        <v>0</v>
      </c>
      <c r="H11" s="45">
        <v>0</v>
      </c>
      <c r="I11" s="216">
        <f>SUM(J11:K11)</f>
        <v>0</v>
      </c>
      <c r="J11" s="45">
        <v>0</v>
      </c>
      <c r="K11" s="45">
        <v>0</v>
      </c>
      <c r="L11" s="474" t="s">
        <v>361</v>
      </c>
      <c r="M11" s="475"/>
    </row>
    <row r="12" spans="1:14" ht="21" customHeight="1" thickBot="1">
      <c r="A12" s="46">
        <v>4923</v>
      </c>
      <c r="B12" s="47" t="s">
        <v>357</v>
      </c>
      <c r="C12" s="221">
        <f t="shared" si="0"/>
        <v>315</v>
      </c>
      <c r="D12" s="221">
        <f t="shared" ref="D12:D16" si="1">SUM(J12+G12)</f>
        <v>7</v>
      </c>
      <c r="E12" s="221">
        <f t="shared" ref="E12:E16" si="2">SUM(K12+H12)</f>
        <v>308</v>
      </c>
      <c r="F12" s="221">
        <f>SUM(G12:H12)</f>
        <v>288</v>
      </c>
      <c r="G12" s="187">
        <v>7</v>
      </c>
      <c r="H12" s="187">
        <v>281</v>
      </c>
      <c r="I12" s="221">
        <f>SUM(J12:K12)</f>
        <v>27</v>
      </c>
      <c r="J12" s="187">
        <v>0</v>
      </c>
      <c r="K12" s="187">
        <v>27</v>
      </c>
      <c r="L12" s="461" t="s">
        <v>139</v>
      </c>
      <c r="M12" s="462"/>
    </row>
    <row r="13" spans="1:14" ht="30" customHeight="1" thickBot="1">
      <c r="A13" s="43">
        <v>4924</v>
      </c>
      <c r="B13" s="44" t="s">
        <v>362</v>
      </c>
      <c r="C13" s="216">
        <f t="shared" si="0"/>
        <v>0</v>
      </c>
      <c r="D13" s="216">
        <f t="shared" si="1"/>
        <v>0</v>
      </c>
      <c r="E13" s="216">
        <f t="shared" si="2"/>
        <v>0</v>
      </c>
      <c r="F13" s="216">
        <f>SUM(G13:H13)</f>
        <v>0</v>
      </c>
      <c r="G13" s="45">
        <v>0</v>
      </c>
      <c r="H13" s="45">
        <v>0</v>
      </c>
      <c r="I13" s="216">
        <f>SUM(J13:K13)</f>
        <v>0</v>
      </c>
      <c r="J13" s="45">
        <v>0</v>
      </c>
      <c r="K13" s="45">
        <v>0</v>
      </c>
      <c r="L13" s="459" t="s">
        <v>374</v>
      </c>
      <c r="M13" s="460"/>
    </row>
    <row r="14" spans="1:14" ht="21" customHeight="1" thickBot="1">
      <c r="A14" s="46">
        <v>4925</v>
      </c>
      <c r="B14" s="47" t="s">
        <v>364</v>
      </c>
      <c r="C14" s="221">
        <f t="shared" si="0"/>
        <v>72</v>
      </c>
      <c r="D14" s="221">
        <f t="shared" si="1"/>
        <v>0</v>
      </c>
      <c r="E14" s="221">
        <f t="shared" si="2"/>
        <v>72</v>
      </c>
      <c r="F14" s="221">
        <f t="shared" ref="F14:F16" si="3">SUM(G14:H14)</f>
        <v>72</v>
      </c>
      <c r="G14" s="187">
        <v>0</v>
      </c>
      <c r="H14" s="187">
        <v>72</v>
      </c>
      <c r="I14" s="221">
        <f t="shared" ref="I14:I16" si="4">SUM(J14:K14)</f>
        <v>0</v>
      </c>
      <c r="J14" s="187">
        <v>0</v>
      </c>
      <c r="K14" s="187">
        <v>0</v>
      </c>
      <c r="L14" s="461" t="s">
        <v>365</v>
      </c>
      <c r="M14" s="462"/>
    </row>
    <row r="15" spans="1:14" ht="30" customHeight="1" thickBot="1">
      <c r="A15" s="324">
        <v>5</v>
      </c>
      <c r="B15" s="325" t="s">
        <v>554</v>
      </c>
      <c r="C15" s="326">
        <f t="shared" si="0"/>
        <v>391</v>
      </c>
      <c r="D15" s="326">
        <f t="shared" si="1"/>
        <v>25</v>
      </c>
      <c r="E15" s="326">
        <f t="shared" si="2"/>
        <v>366</v>
      </c>
      <c r="F15" s="326">
        <f t="shared" si="3"/>
        <v>382</v>
      </c>
      <c r="G15" s="327">
        <v>24</v>
      </c>
      <c r="H15" s="327">
        <v>358</v>
      </c>
      <c r="I15" s="326">
        <f t="shared" si="4"/>
        <v>9</v>
      </c>
      <c r="J15" s="327">
        <v>1</v>
      </c>
      <c r="K15" s="327">
        <v>8</v>
      </c>
      <c r="L15" s="476" t="s">
        <v>553</v>
      </c>
      <c r="M15" s="477"/>
    </row>
    <row r="16" spans="1:14" ht="21" customHeight="1">
      <c r="A16" s="265">
        <v>61</v>
      </c>
      <c r="B16" s="266" t="s">
        <v>354</v>
      </c>
      <c r="C16" s="267">
        <f t="shared" si="0"/>
        <v>0</v>
      </c>
      <c r="D16" s="267">
        <f t="shared" si="1"/>
        <v>0</v>
      </c>
      <c r="E16" s="267">
        <f t="shared" si="2"/>
        <v>0</v>
      </c>
      <c r="F16" s="267">
        <f t="shared" si="3"/>
        <v>0</v>
      </c>
      <c r="G16" s="268">
        <v>0</v>
      </c>
      <c r="H16" s="268">
        <v>0</v>
      </c>
      <c r="I16" s="267">
        <f t="shared" si="4"/>
        <v>0</v>
      </c>
      <c r="J16" s="268">
        <v>0</v>
      </c>
      <c r="K16" s="268">
        <v>0</v>
      </c>
      <c r="L16" s="469" t="s">
        <v>349</v>
      </c>
      <c r="M16" s="470"/>
    </row>
    <row r="17" spans="1:49" ht="22.9" customHeight="1">
      <c r="A17" s="281" t="s">
        <v>13</v>
      </c>
      <c r="B17" s="282"/>
      <c r="C17" s="328">
        <f t="shared" ref="C17:K17" si="5">SUM(C11:C16)</f>
        <v>778</v>
      </c>
      <c r="D17" s="328">
        <f t="shared" si="5"/>
        <v>32</v>
      </c>
      <c r="E17" s="328">
        <f t="shared" si="5"/>
        <v>746</v>
      </c>
      <c r="F17" s="328">
        <f t="shared" si="5"/>
        <v>742</v>
      </c>
      <c r="G17" s="283">
        <f t="shared" si="5"/>
        <v>31</v>
      </c>
      <c r="H17" s="283">
        <f t="shared" si="5"/>
        <v>711</v>
      </c>
      <c r="I17" s="328">
        <f t="shared" si="5"/>
        <v>36</v>
      </c>
      <c r="J17" s="283">
        <f t="shared" si="5"/>
        <v>1</v>
      </c>
      <c r="K17" s="283">
        <f t="shared" si="5"/>
        <v>35</v>
      </c>
      <c r="L17" s="467" t="s">
        <v>10</v>
      </c>
      <c r="M17" s="468"/>
    </row>
    <row r="18" spans="1:49" ht="15.6" customHeight="1">
      <c r="A18" s="465" t="s">
        <v>551</v>
      </c>
      <c r="B18" s="465"/>
      <c r="C18" s="465"/>
      <c r="D18" s="465"/>
      <c r="E18" s="465"/>
      <c r="F18" s="465"/>
      <c r="H18" s="256"/>
      <c r="I18" s="256"/>
      <c r="J18" s="466" t="s">
        <v>552</v>
      </c>
      <c r="K18" s="466"/>
      <c r="L18" s="466"/>
      <c r="M18" s="466"/>
    </row>
    <row r="22" spans="1:49" ht="14.25" customHeight="1">
      <c r="J22" s="159"/>
      <c r="K22" s="159"/>
      <c r="L22" s="159"/>
      <c r="M22" s="159"/>
      <c r="N22" s="158"/>
      <c r="O22" s="158"/>
      <c r="P22"/>
      <c r="Q22"/>
      <c r="R22"/>
      <c r="S22"/>
      <c r="T22"/>
      <c r="U22"/>
      <c r="V22"/>
      <c r="W22"/>
      <c r="X22"/>
      <c r="Y22"/>
      <c r="Z22"/>
      <c r="AA22"/>
      <c r="AB22"/>
      <c r="AC22"/>
      <c r="AD22"/>
      <c r="AE22"/>
      <c r="AF22"/>
      <c r="AG22"/>
      <c r="AH22"/>
      <c r="AI22"/>
      <c r="AJ22"/>
      <c r="AK22"/>
      <c r="AL22"/>
      <c r="AM22"/>
      <c r="AN22"/>
      <c r="AO22"/>
      <c r="AP22"/>
      <c r="AQ22"/>
      <c r="AR22"/>
      <c r="AS22"/>
      <c r="AT22"/>
      <c r="AU22"/>
      <c r="AV22"/>
      <c r="AW22"/>
    </row>
    <row r="23" spans="1:49" ht="14.25" customHeight="1">
      <c r="J23" s="159"/>
      <c r="K23" s="159"/>
      <c r="L23" s="159"/>
      <c r="M23" s="159"/>
      <c r="N23" s="158"/>
      <c r="O23" s="158"/>
      <c r="P23" s="454"/>
      <c r="Q23" s="454"/>
      <c r="R23" s="454"/>
      <c r="S23" s="454"/>
      <c r="T23" s="454"/>
      <c r="U23" s="454"/>
      <c r="V23" s="454"/>
      <c r="W23" s="454"/>
      <c r="X23" s="454"/>
      <c r="Y23" s="454"/>
      <c r="Z23" s="454"/>
      <c r="AA23" s="454"/>
      <c r="AB23" s="454"/>
      <c r="AC23" s="454"/>
      <c r="AD23" s="454"/>
      <c r="AE23" s="454"/>
      <c r="AF23" s="454"/>
      <c r="AG23" s="454"/>
      <c r="AH23"/>
      <c r="AI23"/>
      <c r="AJ23"/>
      <c r="AK23"/>
      <c r="AL23"/>
      <c r="AM23"/>
      <c r="AN23"/>
      <c r="AO23"/>
      <c r="AP23"/>
      <c r="AQ23"/>
      <c r="AR23"/>
      <c r="AS23"/>
      <c r="AT23"/>
      <c r="AU23"/>
      <c r="AV23"/>
      <c r="AW23"/>
    </row>
    <row r="24" spans="1:49" ht="14.25" customHeight="1">
      <c r="J24" s="159"/>
      <c r="K24" s="159"/>
      <c r="L24" s="159"/>
      <c r="M24" s="159"/>
      <c r="N24" s="158"/>
      <c r="O24" s="158"/>
      <c r="P24" s="454"/>
      <c r="Q24" s="454"/>
      <c r="R24" s="454"/>
      <c r="S24" s="454"/>
      <c r="T24" s="454"/>
      <c r="U24" s="454"/>
      <c r="V24" s="454"/>
      <c r="W24" s="454"/>
      <c r="X24" s="454"/>
      <c r="Y24" s="454"/>
      <c r="Z24" s="454"/>
      <c r="AA24" s="454"/>
      <c r="AB24" s="454"/>
      <c r="AC24" s="454"/>
      <c r="AD24" s="454"/>
      <c r="AE24" s="454"/>
      <c r="AF24" s="454"/>
      <c r="AG24" s="454"/>
      <c r="AH24"/>
      <c r="AI24"/>
      <c r="AJ24"/>
      <c r="AK24"/>
      <c r="AL24"/>
      <c r="AM24"/>
      <c r="AN24"/>
      <c r="AO24"/>
      <c r="AP24"/>
      <c r="AQ24"/>
      <c r="AR24"/>
      <c r="AS24"/>
      <c r="AT24"/>
      <c r="AU24"/>
      <c r="AV24"/>
      <c r="AW24"/>
    </row>
    <row r="25" spans="1:49" ht="14.25" customHeight="1">
      <c r="J25" s="159"/>
      <c r="K25" s="159"/>
      <c r="L25" s="159"/>
      <c r="M25" s="159"/>
      <c r="N25" s="158"/>
      <c r="O25" s="158"/>
      <c r="P25" s="454"/>
      <c r="Q25" s="454"/>
      <c r="R25" s="454"/>
      <c r="S25" s="454"/>
      <c r="T25" s="454"/>
      <c r="U25" s="454"/>
      <c r="V25" s="454"/>
      <c r="W25" s="454"/>
      <c r="X25" s="454"/>
      <c r="Y25" s="454"/>
      <c r="Z25" s="454"/>
      <c r="AA25" s="454"/>
      <c r="AB25" s="454"/>
      <c r="AC25" s="454"/>
      <c r="AD25" s="454"/>
      <c r="AE25" s="454"/>
      <c r="AF25" s="454"/>
      <c r="AG25" s="454"/>
      <c r="AH25"/>
      <c r="AI25"/>
      <c r="AJ25"/>
      <c r="AK25"/>
      <c r="AL25"/>
      <c r="AM25"/>
      <c r="AN25"/>
      <c r="AO25"/>
      <c r="AP25"/>
      <c r="AQ25"/>
      <c r="AR25"/>
      <c r="AS25"/>
      <c r="AT25"/>
      <c r="AU25"/>
      <c r="AV25"/>
      <c r="AW25"/>
    </row>
    <row r="26" spans="1:49" ht="14.25" customHeight="1">
      <c r="J26" s="159"/>
      <c r="K26" s="159"/>
      <c r="L26" s="159"/>
      <c r="M26" s="159"/>
      <c r="N26" s="158"/>
      <c r="O26" s="158"/>
    </row>
    <row r="27" spans="1:49" ht="14.25" customHeight="1">
      <c r="J27" s="159"/>
      <c r="K27" s="159"/>
      <c r="L27" s="159"/>
      <c r="M27" s="159"/>
      <c r="N27" s="158"/>
      <c r="O27" s="158"/>
    </row>
    <row r="28" spans="1:49" ht="14.25" customHeight="1">
      <c r="J28" s="159"/>
      <c r="K28" s="159"/>
      <c r="L28" s="159"/>
      <c r="M28" s="159"/>
      <c r="N28" s="158"/>
      <c r="O28" s="158"/>
    </row>
    <row r="29" spans="1:49" ht="14.25" customHeight="1">
      <c r="J29" s="159"/>
      <c r="K29" s="159"/>
      <c r="L29" s="159"/>
      <c r="M29" s="159"/>
      <c r="N29" s="158"/>
      <c r="O29" s="158"/>
    </row>
    <row r="30" spans="1:49" ht="14.25" customHeight="1">
      <c r="J30" s="159"/>
      <c r="K30" s="159"/>
      <c r="L30" s="159"/>
      <c r="M30" s="159"/>
      <c r="N30" s="158"/>
      <c r="O30" s="158"/>
    </row>
    <row r="31" spans="1:49" ht="14.25" customHeight="1">
      <c r="J31" s="159"/>
      <c r="K31" s="159"/>
      <c r="L31" s="159"/>
      <c r="M31" s="159"/>
      <c r="N31" s="158"/>
      <c r="O31" s="158"/>
    </row>
    <row r="32" spans="1:49" ht="14.25" customHeight="1">
      <c r="J32" s="159"/>
      <c r="K32" s="159"/>
      <c r="L32" s="159"/>
      <c r="M32" s="159"/>
      <c r="N32" s="158"/>
      <c r="O32" s="158"/>
    </row>
    <row r="33" spans="10:21" ht="14.25" customHeight="1">
      <c r="J33" s="159"/>
      <c r="K33" s="159"/>
      <c r="L33" s="159"/>
      <c r="M33" s="159"/>
      <c r="N33" s="158"/>
      <c r="O33" s="158"/>
    </row>
    <row r="34" spans="10:21" ht="14.25" customHeight="1">
      <c r="J34" s="159"/>
      <c r="K34" s="159"/>
      <c r="L34" s="159"/>
      <c r="M34" s="159"/>
      <c r="N34" s="158"/>
      <c r="O34" s="158"/>
    </row>
    <row r="35" spans="10:21" ht="14.25" customHeight="1">
      <c r="J35" s="159"/>
      <c r="K35" s="159"/>
      <c r="L35" s="159"/>
      <c r="M35" s="159"/>
      <c r="N35" s="158"/>
      <c r="O35" s="158"/>
    </row>
    <row r="36" spans="10:21" ht="14.25" customHeight="1">
      <c r="J36" s="159"/>
      <c r="K36" s="159"/>
      <c r="L36" s="159"/>
      <c r="M36" s="159"/>
      <c r="N36" s="158"/>
      <c r="O36" s="158"/>
    </row>
    <row r="37" spans="10:21" ht="14.25" customHeight="1">
      <c r="J37" s="159"/>
      <c r="K37" s="159"/>
      <c r="L37" s="159"/>
      <c r="M37" s="159"/>
      <c r="N37" s="158"/>
      <c r="O37" s="158"/>
    </row>
    <row r="38" spans="10:21" ht="14.25" customHeight="1">
      <c r="J38" s="159"/>
      <c r="K38" s="159"/>
      <c r="L38" s="159"/>
      <c r="M38" s="159"/>
      <c r="N38" s="158"/>
      <c r="O38" s="158"/>
    </row>
    <row r="39" spans="10:21" ht="14.25" customHeight="1">
      <c r="J39" s="159"/>
      <c r="K39" s="159"/>
      <c r="L39" s="159"/>
      <c r="M39" s="159"/>
      <c r="N39" s="158"/>
      <c r="O39" s="158"/>
    </row>
    <row r="40" spans="10:21" ht="14.25" customHeight="1">
      <c r="J40" s="159"/>
      <c r="K40" s="159"/>
      <c r="L40" s="159"/>
      <c r="M40" s="159"/>
      <c r="N40" s="158"/>
      <c r="O40" s="158"/>
    </row>
    <row r="41" spans="10:21" ht="14.25" customHeight="1">
      <c r="J41" s="159"/>
      <c r="K41" s="159"/>
      <c r="L41" s="159"/>
      <c r="M41" s="159"/>
      <c r="N41" s="158"/>
      <c r="O41" s="158"/>
    </row>
    <row r="42" spans="10:21" ht="14.25" customHeight="1">
      <c r="J42" s="159"/>
      <c r="K42" s="159"/>
      <c r="L42" s="159"/>
      <c r="M42" s="159"/>
      <c r="N42" s="158"/>
      <c r="O42" s="158"/>
    </row>
    <row r="43" spans="10:21" ht="14.25" customHeight="1">
      <c r="J43" s="159"/>
      <c r="K43" s="159"/>
      <c r="L43" s="159"/>
      <c r="M43" s="159"/>
      <c r="N43" s="158"/>
      <c r="O43" s="158"/>
    </row>
    <row r="44" spans="10:21" ht="14.25" customHeight="1">
      <c r="M44" s="159"/>
      <c r="N44" s="159"/>
      <c r="O44" s="159"/>
      <c r="P44" s="159"/>
      <c r="Q44" s="159"/>
      <c r="R44" s="159"/>
      <c r="S44" s="159"/>
      <c r="T44" s="158"/>
      <c r="U44" s="158"/>
    </row>
    <row r="45" spans="10:21" ht="14.25" customHeight="1">
      <c r="M45" s="159"/>
      <c r="N45" s="159"/>
      <c r="O45" s="159"/>
      <c r="P45" s="159"/>
      <c r="Q45" s="159"/>
      <c r="R45" s="159"/>
      <c r="S45" s="159"/>
      <c r="T45" s="158"/>
      <c r="U45" s="158"/>
    </row>
    <row r="46" spans="10:21" ht="14.25" customHeight="1">
      <c r="M46" s="159"/>
      <c r="N46" s="159"/>
      <c r="O46" s="159"/>
      <c r="P46" s="159"/>
      <c r="Q46" s="159"/>
      <c r="R46" s="159"/>
      <c r="S46" s="159"/>
      <c r="T46" s="158"/>
      <c r="U46" s="158"/>
    </row>
    <row r="47" spans="10:21" ht="14.25" customHeight="1">
      <c r="M47" s="159"/>
      <c r="N47" s="159"/>
      <c r="O47" s="159"/>
      <c r="P47" s="159"/>
      <c r="Q47" s="159"/>
      <c r="R47" s="159"/>
      <c r="S47" s="159"/>
      <c r="T47" s="158"/>
      <c r="U47" s="158"/>
    </row>
    <row r="48" spans="10:21" ht="14.25" customHeight="1">
      <c r="M48" s="159"/>
      <c r="N48" s="159"/>
      <c r="O48" s="159"/>
      <c r="P48" s="159"/>
      <c r="Q48" s="159"/>
      <c r="R48" s="159"/>
      <c r="S48" s="159"/>
      <c r="T48" s="158"/>
      <c r="U48" s="158"/>
    </row>
    <row r="49" spans="13:23" ht="14.25" customHeight="1">
      <c r="M49" s="159"/>
      <c r="N49" s="159"/>
      <c r="O49" s="159"/>
      <c r="P49" s="159"/>
      <c r="Q49" s="159"/>
      <c r="R49" s="159"/>
      <c r="S49" s="159"/>
      <c r="T49" s="158"/>
      <c r="U49" s="158"/>
    </row>
    <row r="50" spans="13:23" ht="14.25" customHeight="1">
      <c r="M50" s="158"/>
      <c r="O50" s="159"/>
      <c r="P50" s="159"/>
      <c r="Q50" s="159"/>
      <c r="R50" s="159"/>
      <c r="S50" s="159"/>
      <c r="T50" s="159"/>
      <c r="U50" s="159"/>
      <c r="V50" s="454"/>
      <c r="W50" s="454"/>
    </row>
    <row r="51" spans="13:23" ht="14.25" customHeight="1">
      <c r="M51" s="158"/>
      <c r="O51" s="159"/>
      <c r="P51" s="159"/>
      <c r="Q51" s="159"/>
      <c r="R51" s="159"/>
      <c r="S51" s="159"/>
      <c r="T51" s="159"/>
      <c r="U51" s="159"/>
      <c r="V51" s="454"/>
      <c r="W51" s="454"/>
    </row>
    <row r="52" spans="13:23" ht="14.25" customHeight="1">
      <c r="M52" s="158"/>
      <c r="O52" s="159"/>
      <c r="P52" s="159"/>
      <c r="Q52" s="159"/>
      <c r="R52" s="159"/>
      <c r="S52" s="159"/>
      <c r="T52" s="159"/>
      <c r="U52" s="159"/>
      <c r="V52" s="454"/>
      <c r="W52" s="454"/>
    </row>
    <row r="53" spans="13:23" ht="14.25" customHeight="1">
      <c r="M53" s="158"/>
      <c r="O53" s="159"/>
      <c r="P53" s="159"/>
      <c r="Q53" s="159"/>
      <c r="R53" s="159"/>
      <c r="S53" s="159"/>
      <c r="T53" s="159"/>
      <c r="U53" s="159"/>
      <c r="V53" s="454"/>
      <c r="W53" s="454"/>
    </row>
    <row r="54" spans="13:23" ht="14.25" customHeight="1">
      <c r="M54" s="158"/>
      <c r="O54" s="159"/>
      <c r="P54" s="159"/>
      <c r="Q54" s="159"/>
      <c r="R54" s="159"/>
      <c r="S54" s="159"/>
      <c r="T54" s="159"/>
      <c r="U54" s="159"/>
      <c r="V54" s="454"/>
      <c r="W54" s="454"/>
    </row>
    <row r="55" spans="13:23" ht="14.25" customHeight="1">
      <c r="M55" s="158"/>
      <c r="O55" s="159"/>
      <c r="P55" s="159"/>
      <c r="Q55" s="159"/>
      <c r="R55" s="159"/>
      <c r="S55" s="159"/>
      <c r="T55" s="159"/>
      <c r="U55" s="159"/>
      <c r="V55" s="454"/>
      <c r="W55" s="454"/>
    </row>
    <row r="56" spans="13:23" ht="14.25" customHeight="1">
      <c r="M56" s="158"/>
      <c r="O56" s="159"/>
      <c r="P56" s="159"/>
      <c r="Q56" s="159"/>
      <c r="R56" s="159"/>
      <c r="S56" s="159"/>
      <c r="T56" s="159"/>
      <c r="U56" s="159"/>
      <c r="V56" s="454"/>
      <c r="W56" s="454"/>
    </row>
    <row r="57" spans="13:23" ht="14.25" customHeight="1">
      <c r="M57" s="158"/>
      <c r="O57" s="159"/>
      <c r="P57" s="159"/>
      <c r="Q57" s="159"/>
      <c r="R57" s="159"/>
      <c r="S57" s="159"/>
      <c r="T57" s="159"/>
      <c r="U57" s="159"/>
      <c r="V57" s="454"/>
      <c r="W57" s="454"/>
    </row>
    <row r="58" spans="13:23" ht="14.25" customHeight="1">
      <c r="M58" s="158"/>
      <c r="O58" s="159"/>
      <c r="P58" s="159"/>
      <c r="Q58" s="159"/>
      <c r="R58" s="159"/>
      <c r="S58" s="159"/>
      <c r="T58" s="159"/>
      <c r="U58" s="159"/>
      <c r="V58" s="454"/>
      <c r="W58" s="454"/>
    </row>
    <row r="59" spans="13:23" ht="14.25" customHeight="1">
      <c r="M59" s="158"/>
      <c r="O59" s="159"/>
      <c r="P59" s="159"/>
      <c r="Q59" s="159"/>
      <c r="R59" s="159"/>
      <c r="S59" s="159"/>
      <c r="T59" s="159"/>
      <c r="U59" s="159"/>
      <c r="V59" s="454"/>
      <c r="W59" s="454"/>
    </row>
    <row r="60" spans="13:23" ht="14.25" customHeight="1">
      <c r="M60" s="158"/>
      <c r="O60" s="159"/>
      <c r="P60" s="159"/>
      <c r="Q60" s="159"/>
      <c r="R60" s="159"/>
      <c r="S60" s="159"/>
      <c r="T60" s="159"/>
      <c r="U60" s="159"/>
      <c r="V60" s="454"/>
      <c r="W60" s="454"/>
    </row>
    <row r="61" spans="13:23" ht="14.25" customHeight="1">
      <c r="M61" s="158"/>
      <c r="O61" s="159"/>
      <c r="P61" s="159"/>
      <c r="Q61" s="159"/>
      <c r="R61" s="159"/>
      <c r="S61" s="159"/>
      <c r="T61" s="159"/>
      <c r="U61" s="159"/>
      <c r="V61" s="454"/>
      <c r="W61" s="454"/>
    </row>
    <row r="62" spans="13:23" ht="14.25" customHeight="1">
      <c r="M62" s="158"/>
      <c r="O62" s="159"/>
      <c r="P62" s="159"/>
      <c r="Q62" s="159"/>
      <c r="R62" s="159"/>
      <c r="S62" s="159"/>
      <c r="T62" s="159"/>
      <c r="U62" s="159"/>
      <c r="V62" s="454"/>
      <c r="W62" s="454"/>
    </row>
    <row r="63" spans="13:23" ht="14.25" customHeight="1">
      <c r="M63" s="158"/>
      <c r="O63" s="159"/>
      <c r="P63" s="159"/>
      <c r="Q63" s="159"/>
      <c r="R63" s="159"/>
      <c r="S63" s="159"/>
      <c r="T63" s="159"/>
      <c r="U63" s="159"/>
      <c r="V63" s="454"/>
      <c r="W63" s="454"/>
    </row>
    <row r="64" spans="13:23" ht="14.25" customHeight="1">
      <c r="M64" s="158"/>
      <c r="O64" s="159"/>
      <c r="P64" s="159"/>
      <c r="Q64" s="159"/>
      <c r="R64" s="159"/>
      <c r="S64" s="159"/>
      <c r="T64" s="159"/>
      <c r="U64" s="159"/>
      <c r="V64" s="454"/>
      <c r="W64" s="454"/>
    </row>
    <row r="65" spans="13:23" ht="14.25" customHeight="1">
      <c r="M65" s="158"/>
      <c r="O65" s="159"/>
      <c r="P65" s="159"/>
      <c r="Q65" s="159"/>
      <c r="R65" s="159"/>
      <c r="S65" s="159"/>
      <c r="T65" s="159"/>
      <c r="U65" s="159"/>
      <c r="V65" s="454"/>
      <c r="W65" s="454"/>
    </row>
    <row r="66" spans="13:23" ht="14.25" customHeight="1">
      <c r="M66" s="158"/>
      <c r="O66" s="159"/>
      <c r="P66" s="159"/>
      <c r="Q66" s="159"/>
      <c r="R66" s="159"/>
      <c r="S66" s="159"/>
      <c r="T66" s="159"/>
      <c r="U66" s="159"/>
      <c r="V66" s="454"/>
      <c r="W66" s="454"/>
    </row>
    <row r="67" spans="13:23" ht="14.25" customHeight="1">
      <c r="M67" s="158"/>
      <c r="O67" s="159"/>
      <c r="P67" s="159"/>
      <c r="Q67" s="159"/>
      <c r="R67" s="159"/>
      <c r="S67" s="159"/>
      <c r="T67" s="159"/>
      <c r="U67" s="159"/>
      <c r="V67" s="454"/>
      <c r="W67" s="454"/>
    </row>
    <row r="68" spans="13:23" ht="14.25" customHeight="1">
      <c r="M68" s="158"/>
      <c r="O68" s="159"/>
      <c r="P68" s="159"/>
      <c r="Q68" s="159"/>
      <c r="R68" s="159"/>
      <c r="S68" s="159"/>
      <c r="T68" s="159"/>
      <c r="U68" s="159"/>
      <c r="V68" s="454"/>
      <c r="W68" s="454"/>
    </row>
    <row r="69" spans="13:23" ht="14.25" customHeight="1">
      <c r="M69" s="158"/>
      <c r="O69" s="159"/>
      <c r="P69" s="159"/>
      <c r="Q69" s="159"/>
      <c r="R69" s="159"/>
      <c r="S69" s="159"/>
      <c r="T69" s="159"/>
      <c r="U69" s="159"/>
      <c r="V69" s="454"/>
      <c r="W69" s="454"/>
    </row>
    <row r="70" spans="13:23" ht="14.25" customHeight="1">
      <c r="M70" s="158"/>
      <c r="O70" s="159"/>
      <c r="P70" s="159"/>
      <c r="Q70" s="159"/>
      <c r="R70" s="159"/>
      <c r="S70" s="159"/>
      <c r="T70" s="159"/>
      <c r="U70" s="159"/>
      <c r="V70" s="454"/>
      <c r="W70" s="454"/>
    </row>
    <row r="71" spans="13:23" ht="14.25" customHeight="1">
      <c r="M71" s="158"/>
      <c r="O71" s="159"/>
      <c r="P71" s="159"/>
      <c r="Q71" s="159"/>
      <c r="R71" s="159"/>
      <c r="S71" s="159"/>
      <c r="T71" s="159"/>
      <c r="U71" s="159"/>
      <c r="V71" s="454"/>
      <c r="W71" s="454"/>
    </row>
    <row r="72" spans="13:23" ht="14.25" customHeight="1">
      <c r="M72" s="158"/>
      <c r="O72" s="159"/>
      <c r="P72" s="159"/>
      <c r="Q72" s="159"/>
      <c r="R72" s="159"/>
      <c r="S72" s="159"/>
      <c r="T72" s="159"/>
      <c r="U72" s="159"/>
      <c r="V72" s="454"/>
      <c r="W72" s="454"/>
    </row>
    <row r="73" spans="13:23" ht="14.25" customHeight="1">
      <c r="M73" s="158"/>
      <c r="O73" s="159"/>
      <c r="P73" s="159"/>
      <c r="Q73" s="159"/>
      <c r="R73" s="159"/>
      <c r="S73" s="159"/>
      <c r="T73" s="159"/>
      <c r="U73" s="159"/>
      <c r="V73" s="454"/>
      <c r="W73" s="454"/>
    </row>
    <row r="74" spans="13:23" ht="14.25" customHeight="1">
      <c r="M74" s="158"/>
      <c r="O74" s="159"/>
      <c r="P74" s="159"/>
      <c r="Q74" s="159"/>
      <c r="R74" s="159"/>
      <c r="S74" s="159"/>
      <c r="T74" s="159"/>
      <c r="U74" s="159"/>
      <c r="V74" s="454"/>
      <c r="W74" s="454"/>
    </row>
    <row r="75" spans="13:23" ht="14.25" customHeight="1">
      <c r="M75" s="158"/>
      <c r="O75" s="159"/>
      <c r="P75" s="159"/>
      <c r="Q75" s="159"/>
      <c r="R75" s="159"/>
      <c r="S75" s="159"/>
      <c r="T75" s="159"/>
      <c r="U75" s="159"/>
      <c r="V75" s="454"/>
      <c r="W75" s="454"/>
    </row>
    <row r="76" spans="13:23" ht="14.25" customHeight="1">
      <c r="M76" s="158"/>
      <c r="O76" s="159"/>
      <c r="P76" s="159"/>
      <c r="Q76" s="159"/>
      <c r="R76" s="159"/>
      <c r="S76" s="159"/>
      <c r="T76" s="159"/>
      <c r="U76" s="159"/>
      <c r="V76" s="454"/>
      <c r="W76" s="454"/>
    </row>
    <row r="77" spans="13:23" ht="14.25" customHeight="1">
      <c r="M77" s="158"/>
      <c r="O77" s="159"/>
      <c r="P77" s="159"/>
      <c r="Q77" s="159"/>
      <c r="R77" s="159"/>
      <c r="S77" s="159"/>
      <c r="T77" s="159"/>
      <c r="U77" s="159"/>
      <c r="V77" s="454"/>
      <c r="W77" s="454"/>
    </row>
    <row r="78" spans="13:23" ht="14.25" customHeight="1">
      <c r="M78" s="158"/>
      <c r="O78" s="159"/>
      <c r="P78" s="159"/>
      <c r="Q78" s="159"/>
      <c r="R78" s="159"/>
      <c r="S78" s="159"/>
      <c r="T78" s="159"/>
      <c r="U78" s="159"/>
      <c r="V78" s="454"/>
      <c r="W78" s="454"/>
    </row>
    <row r="79" spans="13:23" ht="14.25" customHeight="1">
      <c r="M79" s="158"/>
      <c r="O79" s="159"/>
      <c r="P79" s="159"/>
      <c r="Q79" s="159"/>
      <c r="R79" s="159"/>
      <c r="S79" s="159"/>
      <c r="T79" s="159"/>
      <c r="U79" s="159"/>
      <c r="V79" s="454"/>
      <c r="W79" s="454"/>
    </row>
    <row r="80" spans="13:23" ht="14.25" customHeight="1">
      <c r="M80" s="158"/>
      <c r="O80" s="159"/>
      <c r="P80" s="159"/>
      <c r="Q80" s="159"/>
      <c r="R80" s="159"/>
      <c r="S80" s="159"/>
      <c r="T80" s="159"/>
      <c r="U80" s="159"/>
      <c r="V80" s="454"/>
      <c r="W80" s="454"/>
    </row>
    <row r="81" spans="13:23" ht="14.25" customHeight="1">
      <c r="M81" s="158"/>
      <c r="O81" s="159"/>
      <c r="P81" s="159"/>
      <c r="Q81" s="159"/>
      <c r="R81" s="159"/>
      <c r="S81" s="159"/>
      <c r="T81" s="159"/>
      <c r="U81" s="159"/>
      <c r="V81" s="454"/>
      <c r="W81" s="454"/>
    </row>
    <row r="82" spans="13:23" ht="14.25" customHeight="1">
      <c r="M82" s="158"/>
      <c r="O82" s="159"/>
      <c r="P82" s="159"/>
      <c r="Q82" s="159"/>
      <c r="R82" s="159"/>
      <c r="S82" s="159"/>
      <c r="T82" s="159"/>
      <c r="U82" s="159"/>
      <c r="V82" s="454"/>
      <c r="W82" s="454"/>
    </row>
    <row r="83" spans="13:23" ht="14.25" customHeight="1">
      <c r="M83" s="158"/>
      <c r="O83" s="159"/>
      <c r="P83" s="159"/>
      <c r="Q83" s="159"/>
      <c r="R83" s="159"/>
      <c r="S83" s="159"/>
      <c r="T83" s="159"/>
      <c r="U83" s="159"/>
      <c r="V83"/>
      <c r="W83"/>
    </row>
    <row r="84" spans="13:23" ht="14.25" customHeight="1">
      <c r="M84" s="132"/>
      <c r="O84" s="159"/>
      <c r="P84" s="159"/>
      <c r="Q84" s="159"/>
      <c r="R84" s="159"/>
      <c r="S84" s="159"/>
      <c r="T84" s="159"/>
      <c r="U84" s="159"/>
      <c r="V84"/>
      <c r="W84"/>
    </row>
    <row r="85" spans="13:23" ht="14.25" customHeight="1">
      <c r="M85" s="132"/>
      <c r="O85" s="159"/>
      <c r="P85" s="159"/>
      <c r="Q85" s="159"/>
      <c r="R85" s="159"/>
      <c r="S85" s="159"/>
      <c r="T85" s="159"/>
      <c r="U85" s="159"/>
      <c r="V85"/>
      <c r="W85"/>
    </row>
    <row r="86" spans="13:23" ht="14.25" customHeight="1">
      <c r="M86" s="132"/>
      <c r="O86" s="159"/>
      <c r="P86" s="159"/>
      <c r="Q86" s="159"/>
      <c r="R86" s="159"/>
      <c r="S86" s="159"/>
      <c r="T86" s="159"/>
      <c r="U86" s="159"/>
      <c r="V86"/>
      <c r="W86"/>
    </row>
    <row r="87" spans="13:23" ht="14.25" customHeight="1">
      <c r="M87" s="132"/>
      <c r="O87" s="159"/>
      <c r="P87" s="159"/>
      <c r="Q87" s="159"/>
      <c r="R87" s="159"/>
      <c r="S87" s="159"/>
      <c r="T87" s="159"/>
      <c r="U87" s="159"/>
      <c r="V87"/>
      <c r="W87"/>
    </row>
  </sheetData>
  <mergeCells count="79">
    <mergeCell ref="B5:L5"/>
    <mergeCell ref="A6:M6"/>
    <mergeCell ref="A7:B7"/>
    <mergeCell ref="P25:Q25"/>
    <mergeCell ref="A18:F18"/>
    <mergeCell ref="J18:M18"/>
    <mergeCell ref="L17:M17"/>
    <mergeCell ref="I8:K8"/>
    <mergeCell ref="F8:H8"/>
    <mergeCell ref="L16:M16"/>
    <mergeCell ref="A8:A10"/>
    <mergeCell ref="B8:B10"/>
    <mergeCell ref="L11:M11"/>
    <mergeCell ref="L12:M12"/>
    <mergeCell ref="L15:M15"/>
    <mergeCell ref="R25:S25"/>
    <mergeCell ref="T25:U25"/>
    <mergeCell ref="A1:M1"/>
    <mergeCell ref="C8:E8"/>
    <mergeCell ref="L8:M10"/>
    <mergeCell ref="B2:L2"/>
    <mergeCell ref="P23:Q23"/>
    <mergeCell ref="R23:S23"/>
    <mergeCell ref="T23:U23"/>
    <mergeCell ref="P24:Q24"/>
    <mergeCell ref="R24:S24"/>
    <mergeCell ref="T24:U24"/>
    <mergeCell ref="B3:L3"/>
    <mergeCell ref="L13:M13"/>
    <mergeCell ref="L14:M14"/>
    <mergeCell ref="B4:L4"/>
    <mergeCell ref="V23:W23"/>
    <mergeCell ref="X23:Z23"/>
    <mergeCell ref="AA23:AB23"/>
    <mergeCell ref="AC23:AE23"/>
    <mergeCell ref="AF23:AG23"/>
    <mergeCell ref="AC25:AE25"/>
    <mergeCell ref="AF25:AG25"/>
    <mergeCell ref="V24:W24"/>
    <mergeCell ref="X24:Z24"/>
    <mergeCell ref="AA24:AB24"/>
    <mergeCell ref="AC24:AE24"/>
    <mergeCell ref="AF24:AG24"/>
    <mergeCell ref="V50:W50"/>
    <mergeCell ref="V51:W51"/>
    <mergeCell ref="V25:W25"/>
    <mergeCell ref="X25:Z25"/>
    <mergeCell ref="AA25:AB25"/>
    <mergeCell ref="V56:W56"/>
    <mergeCell ref="V57:W57"/>
    <mergeCell ref="V54:W54"/>
    <mergeCell ref="V55:W55"/>
    <mergeCell ref="V52:W52"/>
    <mergeCell ref="V53:W53"/>
    <mergeCell ref="V61:W61"/>
    <mergeCell ref="V62:W62"/>
    <mergeCell ref="V59:W59"/>
    <mergeCell ref="V60:W60"/>
    <mergeCell ref="V58:W58"/>
    <mergeCell ref="V66:W66"/>
    <mergeCell ref="V67:W67"/>
    <mergeCell ref="V64:W64"/>
    <mergeCell ref="V65:W65"/>
    <mergeCell ref="V63:W63"/>
    <mergeCell ref="V71:W71"/>
    <mergeCell ref="V72:W72"/>
    <mergeCell ref="V69:W69"/>
    <mergeCell ref="V70:W70"/>
    <mergeCell ref="V68:W68"/>
    <mergeCell ref="V76:W76"/>
    <mergeCell ref="V77:W77"/>
    <mergeCell ref="V74:W74"/>
    <mergeCell ref="V75:W75"/>
    <mergeCell ref="V73:W73"/>
    <mergeCell ref="V82:W82"/>
    <mergeCell ref="V80:W80"/>
    <mergeCell ref="V81:W81"/>
    <mergeCell ref="V78:W78"/>
    <mergeCell ref="V79:W79"/>
  </mergeCells>
  <phoneticPr fontId="17" type="noConversion"/>
  <printOptions horizontalCentered="1" verticalCentered="1"/>
  <pageMargins left="0" right="0" top="0" bottom="0" header="0.31496062992125984" footer="0.31496062992125984"/>
  <pageSetup paperSize="9" scale="92"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theme="3" tint="0.39997558519241921"/>
  </sheetPr>
  <dimension ref="A1:K19"/>
  <sheetViews>
    <sheetView view="pageBreakPreview" zoomScaleNormal="100" zoomScaleSheetLayoutView="100" workbookViewId="0">
      <selection activeCell="I18" sqref="A18:J18"/>
    </sheetView>
  </sheetViews>
  <sheetFormatPr defaultColWidth="9.125" defaultRowHeight="14.25"/>
  <cols>
    <col min="1" max="1" width="6.625" style="3" customWidth="1"/>
    <col min="2" max="2" width="35.625" style="1" customWidth="1"/>
    <col min="3" max="8" width="7.625" style="1" customWidth="1"/>
    <col min="9" max="9" width="30.625" style="1" customWidth="1"/>
    <col min="10" max="10" width="6.5" style="1" customWidth="1"/>
    <col min="11" max="16384" width="9.125" style="1"/>
  </cols>
  <sheetData>
    <row r="1" spans="1:11" s="5" customFormat="1" ht="60" customHeight="1">
      <c r="A1" s="433"/>
      <c r="B1" s="381"/>
      <c r="C1" s="381"/>
      <c r="D1" s="381"/>
      <c r="E1" s="381"/>
      <c r="F1" s="381"/>
      <c r="G1" s="381"/>
      <c r="H1" s="381"/>
      <c r="I1" s="381"/>
      <c r="J1" s="381"/>
      <c r="K1" s="10"/>
    </row>
    <row r="2" spans="1:11" ht="15.75" customHeight="1">
      <c r="A2" s="434" t="s">
        <v>453</v>
      </c>
      <c r="B2" s="434"/>
      <c r="C2" s="434"/>
      <c r="D2" s="434"/>
      <c r="E2" s="434"/>
      <c r="F2" s="434"/>
      <c r="G2" s="434"/>
      <c r="H2" s="434"/>
      <c r="I2" s="434"/>
      <c r="J2" s="434"/>
    </row>
    <row r="3" spans="1:11" ht="18" customHeight="1">
      <c r="A3" s="434" t="s">
        <v>4</v>
      </c>
      <c r="B3" s="434"/>
      <c r="C3" s="434"/>
      <c r="D3" s="434"/>
      <c r="E3" s="434"/>
      <c r="F3" s="434"/>
      <c r="G3" s="434"/>
      <c r="H3" s="434"/>
      <c r="I3" s="434"/>
      <c r="J3" s="434"/>
    </row>
    <row r="4" spans="1:11" ht="15.75" customHeight="1">
      <c r="A4" s="442" t="s">
        <v>404</v>
      </c>
      <c r="B4" s="442"/>
      <c r="C4" s="442"/>
      <c r="D4" s="442"/>
      <c r="E4" s="442"/>
      <c r="F4" s="442"/>
      <c r="G4" s="442"/>
      <c r="H4" s="442"/>
      <c r="I4" s="442"/>
      <c r="J4" s="442"/>
    </row>
    <row r="5" spans="1:11" ht="15.75" customHeight="1">
      <c r="A5" s="442" t="s">
        <v>137</v>
      </c>
      <c r="B5" s="442"/>
      <c r="C5" s="442"/>
      <c r="D5" s="442"/>
      <c r="E5" s="442"/>
      <c r="F5" s="442"/>
      <c r="G5" s="442"/>
      <c r="H5" s="442"/>
      <c r="I5" s="442"/>
      <c r="J5" s="442"/>
    </row>
    <row r="6" spans="1:11" ht="15.75" customHeight="1">
      <c r="A6" s="442">
        <v>2021</v>
      </c>
      <c r="B6" s="442"/>
      <c r="C6" s="442"/>
      <c r="D6" s="442"/>
      <c r="E6" s="442"/>
      <c r="F6" s="442"/>
      <c r="G6" s="442"/>
      <c r="H6" s="442"/>
      <c r="I6" s="442"/>
      <c r="J6" s="442"/>
    </row>
    <row r="7" spans="1:11" ht="16.5" customHeight="1">
      <c r="A7" s="478" t="s">
        <v>529</v>
      </c>
      <c r="B7" s="479"/>
      <c r="C7" s="41"/>
      <c r="D7" s="239"/>
      <c r="E7" s="50"/>
      <c r="F7" s="42"/>
      <c r="G7" s="41"/>
      <c r="H7" s="135"/>
      <c r="I7" s="480" t="s">
        <v>528</v>
      </c>
      <c r="J7" s="480"/>
    </row>
    <row r="8" spans="1:11" ht="24" customHeight="1" thickBot="1">
      <c r="A8" s="488" t="s">
        <v>272</v>
      </c>
      <c r="B8" s="489" t="s">
        <v>16</v>
      </c>
      <c r="C8" s="484" t="s">
        <v>33</v>
      </c>
      <c r="D8" s="482"/>
      <c r="E8" s="482"/>
      <c r="F8" s="482" t="s">
        <v>495</v>
      </c>
      <c r="G8" s="482"/>
      <c r="H8" s="483"/>
      <c r="I8" s="488" t="s">
        <v>22</v>
      </c>
      <c r="J8" s="488"/>
    </row>
    <row r="9" spans="1:11" ht="20.25" customHeight="1" thickTop="1" thickBot="1">
      <c r="A9" s="437"/>
      <c r="B9" s="440"/>
      <c r="C9" s="485" t="s">
        <v>335</v>
      </c>
      <c r="D9" s="486"/>
      <c r="E9" s="486"/>
      <c r="F9" s="486" t="s">
        <v>35</v>
      </c>
      <c r="G9" s="486"/>
      <c r="H9" s="487"/>
      <c r="I9" s="437"/>
      <c r="J9" s="437"/>
    </row>
    <row r="10" spans="1:11" ht="15.75" thickTop="1" thickBot="1">
      <c r="A10" s="437"/>
      <c r="B10" s="440"/>
      <c r="C10" s="136" t="s">
        <v>10</v>
      </c>
      <c r="D10" s="136" t="s">
        <v>268</v>
      </c>
      <c r="E10" s="136" t="s">
        <v>7</v>
      </c>
      <c r="F10" s="136" t="s">
        <v>10</v>
      </c>
      <c r="G10" s="136" t="s">
        <v>268</v>
      </c>
      <c r="H10" s="136" t="s">
        <v>7</v>
      </c>
      <c r="I10" s="437"/>
      <c r="J10" s="437"/>
    </row>
    <row r="11" spans="1:11" ht="16.5" customHeight="1" thickTop="1">
      <c r="A11" s="438"/>
      <c r="B11" s="441"/>
      <c r="C11" s="137" t="s">
        <v>13</v>
      </c>
      <c r="D11" s="137" t="s">
        <v>32</v>
      </c>
      <c r="E11" s="137" t="s">
        <v>334</v>
      </c>
      <c r="F11" s="137" t="s">
        <v>13</v>
      </c>
      <c r="G11" s="137" t="s">
        <v>32</v>
      </c>
      <c r="H11" s="137" t="s">
        <v>334</v>
      </c>
      <c r="I11" s="438"/>
      <c r="J11" s="438"/>
    </row>
    <row r="12" spans="1:11" ht="21" customHeight="1" thickBot="1">
      <c r="A12" s="43">
        <v>4922</v>
      </c>
      <c r="B12" s="44" t="s">
        <v>356</v>
      </c>
      <c r="C12" s="216">
        <f>SUM(D12:E12)</f>
        <v>0</v>
      </c>
      <c r="D12" s="45">
        <v>0</v>
      </c>
      <c r="E12" s="45">
        <v>0</v>
      </c>
      <c r="F12" s="216">
        <f>SUM(G12:H12)</f>
        <v>0</v>
      </c>
      <c r="G12" s="45">
        <v>0</v>
      </c>
      <c r="H12" s="45">
        <v>0</v>
      </c>
      <c r="I12" s="474" t="s">
        <v>361</v>
      </c>
      <c r="J12" s="475"/>
    </row>
    <row r="13" spans="1:11" ht="21" customHeight="1" thickBot="1">
      <c r="A13" s="46">
        <v>4923</v>
      </c>
      <c r="B13" s="47" t="s">
        <v>357</v>
      </c>
      <c r="C13" s="217">
        <f>SUM(D13:E13)</f>
        <v>17696</v>
      </c>
      <c r="D13" s="218">
        <v>15698</v>
      </c>
      <c r="E13" s="218">
        <v>1998</v>
      </c>
      <c r="F13" s="217">
        <f>SUM(G13:H13)</f>
        <v>315</v>
      </c>
      <c r="G13" s="218">
        <v>288</v>
      </c>
      <c r="H13" s="218">
        <v>27</v>
      </c>
      <c r="I13" s="461" t="s">
        <v>139</v>
      </c>
      <c r="J13" s="462"/>
    </row>
    <row r="14" spans="1:11" ht="26.25" customHeight="1" thickBot="1">
      <c r="A14" s="43">
        <v>4924</v>
      </c>
      <c r="B14" s="44" t="s">
        <v>362</v>
      </c>
      <c r="C14" s="216">
        <f>SUM(D14:E14)</f>
        <v>0</v>
      </c>
      <c r="D14" s="45">
        <v>0</v>
      </c>
      <c r="E14" s="45">
        <v>0</v>
      </c>
      <c r="F14" s="216">
        <f>SUM(G14:H14)</f>
        <v>0</v>
      </c>
      <c r="G14" s="45">
        <v>0</v>
      </c>
      <c r="H14" s="45">
        <v>0</v>
      </c>
      <c r="I14" s="459" t="s">
        <v>374</v>
      </c>
      <c r="J14" s="460"/>
    </row>
    <row r="15" spans="1:11" ht="21" customHeight="1" thickBot="1">
      <c r="A15" s="46">
        <v>4925</v>
      </c>
      <c r="B15" s="47" t="s">
        <v>364</v>
      </c>
      <c r="C15" s="217">
        <f t="shared" ref="C15:C17" si="0">SUM(D15:E15)</f>
        <v>2627</v>
      </c>
      <c r="D15" s="218">
        <v>2627</v>
      </c>
      <c r="E15" s="218">
        <v>0</v>
      </c>
      <c r="F15" s="217">
        <f t="shared" ref="F15:F17" si="1">SUM(G15:H15)</f>
        <v>72</v>
      </c>
      <c r="G15" s="218">
        <v>72</v>
      </c>
      <c r="H15" s="218">
        <v>0</v>
      </c>
      <c r="I15" s="461" t="s">
        <v>365</v>
      </c>
      <c r="J15" s="462"/>
    </row>
    <row r="16" spans="1:11" ht="26.25" customHeight="1" thickBot="1">
      <c r="A16" s="324">
        <v>5</v>
      </c>
      <c r="B16" s="325" t="s">
        <v>554</v>
      </c>
      <c r="C16" s="326">
        <f t="shared" si="0"/>
        <v>27711</v>
      </c>
      <c r="D16" s="327">
        <v>26821</v>
      </c>
      <c r="E16" s="327">
        <v>890</v>
      </c>
      <c r="F16" s="326">
        <f t="shared" si="1"/>
        <v>391</v>
      </c>
      <c r="G16" s="327">
        <v>382</v>
      </c>
      <c r="H16" s="327">
        <v>9</v>
      </c>
      <c r="I16" s="476" t="s">
        <v>553</v>
      </c>
      <c r="J16" s="477"/>
    </row>
    <row r="17" spans="1:10" ht="21" customHeight="1">
      <c r="A17" s="265">
        <v>61</v>
      </c>
      <c r="B17" s="266" t="s">
        <v>354</v>
      </c>
      <c r="C17" s="269">
        <f t="shared" si="0"/>
        <v>0</v>
      </c>
      <c r="D17" s="270">
        <v>0</v>
      </c>
      <c r="E17" s="270">
        <v>0</v>
      </c>
      <c r="F17" s="269">
        <f t="shared" si="1"/>
        <v>0</v>
      </c>
      <c r="G17" s="270">
        <v>0</v>
      </c>
      <c r="H17" s="270">
        <v>0</v>
      </c>
      <c r="I17" s="469" t="s">
        <v>349</v>
      </c>
      <c r="J17" s="470"/>
    </row>
    <row r="18" spans="1:10" s="271" customFormat="1" ht="26.25" customHeight="1">
      <c r="A18" s="330" t="s">
        <v>13</v>
      </c>
      <c r="B18" s="305"/>
      <c r="C18" s="306">
        <f t="shared" ref="C18:H18" si="2">SUM(C12:C17)</f>
        <v>48034</v>
      </c>
      <c r="D18" s="307">
        <f t="shared" si="2"/>
        <v>45146</v>
      </c>
      <c r="E18" s="307">
        <f t="shared" si="2"/>
        <v>2888</v>
      </c>
      <c r="F18" s="306">
        <f t="shared" si="2"/>
        <v>778</v>
      </c>
      <c r="G18" s="307">
        <f t="shared" si="2"/>
        <v>742</v>
      </c>
      <c r="H18" s="307">
        <f t="shared" si="2"/>
        <v>36</v>
      </c>
      <c r="I18" s="481" t="s">
        <v>10</v>
      </c>
      <c r="J18" s="481"/>
    </row>
    <row r="19" spans="1:10" ht="15" customHeight="1">
      <c r="A19" s="465" t="s">
        <v>551</v>
      </c>
      <c r="B19" s="465"/>
      <c r="C19" s="465"/>
      <c r="D19" s="465"/>
      <c r="E19" s="465"/>
      <c r="F19" s="465"/>
      <c r="G19" s="466" t="s">
        <v>552</v>
      </c>
      <c r="H19" s="466"/>
      <c r="I19" s="466"/>
      <c r="J19" s="466"/>
    </row>
  </sheetData>
  <mergeCells count="24">
    <mergeCell ref="A19:F19"/>
    <mergeCell ref="I18:J18"/>
    <mergeCell ref="F8:H8"/>
    <mergeCell ref="C8:E8"/>
    <mergeCell ref="C9:E9"/>
    <mergeCell ref="F9:H9"/>
    <mergeCell ref="I12:J12"/>
    <mergeCell ref="I17:J17"/>
    <mergeCell ref="I13:J13"/>
    <mergeCell ref="I15:J15"/>
    <mergeCell ref="I8:J11"/>
    <mergeCell ref="I16:J16"/>
    <mergeCell ref="G19:J19"/>
    <mergeCell ref="A8:A11"/>
    <mergeCell ref="B8:B11"/>
    <mergeCell ref="I14:J14"/>
    <mergeCell ref="A1:J1"/>
    <mergeCell ref="A7:B7"/>
    <mergeCell ref="I7:J7"/>
    <mergeCell ref="A2:J2"/>
    <mergeCell ref="A4:J4"/>
    <mergeCell ref="A5:J5"/>
    <mergeCell ref="A3:J3"/>
    <mergeCell ref="A6:J6"/>
  </mergeCells>
  <phoneticPr fontId="17" type="noConversion"/>
  <printOptions horizontalCentered="1" verticalCentered="1"/>
  <pageMargins left="0" right="0" top="0" bottom="0" header="0.31496062992125984" footer="0.31496062992125984"/>
  <pageSetup paperSize="9" scale="90"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theme="3" tint="0.39997558519241921"/>
  </sheetPr>
  <dimension ref="A1:K43"/>
  <sheetViews>
    <sheetView view="pageBreakPreview" zoomScaleNormal="100" zoomScaleSheetLayoutView="100" workbookViewId="0">
      <selection activeCell="N15" sqref="N15"/>
    </sheetView>
  </sheetViews>
  <sheetFormatPr defaultColWidth="9.125" defaultRowHeight="14.25"/>
  <cols>
    <col min="1" max="1" width="11.625" style="53" customWidth="1"/>
    <col min="2" max="2" width="25.625" style="12" customWidth="1"/>
    <col min="3" max="3" width="9.5" style="12" customWidth="1"/>
    <col min="4" max="4" width="9.875" style="12" customWidth="1"/>
    <col min="5" max="5" width="9.75" style="12" customWidth="1"/>
    <col min="6" max="6" width="9.5" style="12" customWidth="1"/>
    <col min="7" max="7" width="9.375" style="12" customWidth="1"/>
    <col min="8" max="8" width="9.5" style="12" customWidth="1"/>
    <col min="9" max="9" width="25.625" style="12" customWidth="1"/>
    <col min="10" max="10" width="11.625" style="12" customWidth="1"/>
    <col min="11" max="16384" width="9.125" style="12"/>
  </cols>
  <sheetData>
    <row r="1" spans="1:11" s="5" customFormat="1" ht="59.25" customHeight="1">
      <c r="A1" s="433"/>
      <c r="B1" s="381"/>
      <c r="C1" s="381"/>
      <c r="D1" s="381"/>
      <c r="E1" s="381"/>
      <c r="F1" s="381"/>
      <c r="G1" s="381"/>
      <c r="H1" s="381"/>
      <c r="I1" s="381"/>
      <c r="J1" s="381"/>
      <c r="K1" s="10"/>
    </row>
    <row r="2" spans="1:11" ht="15.75" customHeight="1">
      <c r="A2" s="434" t="s">
        <v>55</v>
      </c>
      <c r="B2" s="434"/>
      <c r="C2" s="434"/>
      <c r="D2" s="434"/>
      <c r="E2" s="434"/>
      <c r="F2" s="434"/>
      <c r="G2" s="434"/>
      <c r="H2" s="434"/>
      <c r="I2" s="434"/>
      <c r="J2" s="434"/>
    </row>
    <row r="3" spans="1:11" ht="15.75" customHeight="1">
      <c r="A3" s="434" t="s">
        <v>4</v>
      </c>
      <c r="B3" s="434"/>
      <c r="C3" s="434"/>
      <c r="D3" s="434"/>
      <c r="E3" s="434"/>
      <c r="F3" s="434"/>
      <c r="G3" s="434"/>
      <c r="H3" s="434"/>
      <c r="I3" s="434"/>
      <c r="J3" s="434"/>
    </row>
    <row r="4" spans="1:11" ht="15.75" customHeight="1">
      <c r="A4" s="442" t="s">
        <v>405</v>
      </c>
      <c r="B4" s="442"/>
      <c r="C4" s="442"/>
      <c r="D4" s="442"/>
      <c r="E4" s="442"/>
      <c r="F4" s="442"/>
      <c r="G4" s="442"/>
      <c r="H4" s="442"/>
      <c r="I4" s="442"/>
      <c r="J4" s="442"/>
    </row>
    <row r="5" spans="1:11" ht="15.75" customHeight="1">
      <c r="A5" s="442" t="s">
        <v>137</v>
      </c>
      <c r="B5" s="442"/>
      <c r="C5" s="442"/>
      <c r="D5" s="442"/>
      <c r="E5" s="442"/>
      <c r="F5" s="442"/>
      <c r="G5" s="442"/>
      <c r="H5" s="442"/>
      <c r="I5" s="442"/>
      <c r="J5" s="442"/>
    </row>
    <row r="6" spans="1:11" ht="15.75" customHeight="1">
      <c r="A6" s="442">
        <v>2021</v>
      </c>
      <c r="B6" s="442"/>
      <c r="C6" s="442"/>
      <c r="D6" s="442"/>
      <c r="E6" s="442"/>
      <c r="F6" s="442"/>
      <c r="G6" s="442"/>
      <c r="H6" s="442"/>
      <c r="I6" s="442"/>
      <c r="J6" s="442"/>
    </row>
    <row r="7" spans="1:11" ht="16.5" customHeight="1">
      <c r="A7" s="478" t="s">
        <v>475</v>
      </c>
      <c r="B7" s="479"/>
      <c r="C7" s="41"/>
      <c r="D7" s="239"/>
      <c r="E7" s="463"/>
      <c r="F7" s="463"/>
      <c r="G7" s="41"/>
      <c r="H7" s="135"/>
      <c r="I7" s="480" t="s">
        <v>131</v>
      </c>
      <c r="J7" s="480"/>
    </row>
    <row r="8" spans="1:11" ht="24" customHeight="1">
      <c r="A8" s="499" t="s">
        <v>49</v>
      </c>
      <c r="B8" s="499"/>
      <c r="C8" s="494" t="s">
        <v>33</v>
      </c>
      <c r="D8" s="494"/>
      <c r="E8" s="494"/>
      <c r="F8" s="494" t="s">
        <v>495</v>
      </c>
      <c r="G8" s="494"/>
      <c r="H8" s="494"/>
      <c r="I8" s="495" t="s">
        <v>50</v>
      </c>
      <c r="J8" s="495"/>
    </row>
    <row r="9" spans="1:11" ht="31.5" customHeight="1">
      <c r="A9" s="500"/>
      <c r="B9" s="500"/>
      <c r="C9" s="493" t="s">
        <v>335</v>
      </c>
      <c r="D9" s="493"/>
      <c r="E9" s="493"/>
      <c r="F9" s="493" t="s">
        <v>35</v>
      </c>
      <c r="G9" s="493"/>
      <c r="H9" s="493"/>
      <c r="I9" s="496"/>
      <c r="J9" s="496"/>
    </row>
    <row r="10" spans="1:11">
      <c r="A10" s="500"/>
      <c r="B10" s="500"/>
      <c r="C10" s="136" t="s">
        <v>10</v>
      </c>
      <c r="D10" s="138" t="s">
        <v>51</v>
      </c>
      <c r="E10" s="138" t="s">
        <v>52</v>
      </c>
      <c r="F10" s="136" t="s">
        <v>10</v>
      </c>
      <c r="G10" s="136" t="s">
        <v>24</v>
      </c>
      <c r="H10" s="136" t="s">
        <v>25</v>
      </c>
      <c r="I10" s="496"/>
      <c r="J10" s="496"/>
    </row>
    <row r="11" spans="1:11" ht="22.5">
      <c r="A11" s="501"/>
      <c r="B11" s="501"/>
      <c r="C11" s="137" t="s">
        <v>13</v>
      </c>
      <c r="D11" s="83" t="s">
        <v>53</v>
      </c>
      <c r="E11" s="83" t="s">
        <v>54</v>
      </c>
      <c r="F11" s="137" t="s">
        <v>13</v>
      </c>
      <c r="G11" s="137" t="s">
        <v>26</v>
      </c>
      <c r="H11" s="137" t="s">
        <v>27</v>
      </c>
      <c r="I11" s="497"/>
      <c r="J11" s="497"/>
    </row>
    <row r="12" spans="1:11" ht="30" customHeight="1" thickBot="1">
      <c r="A12" s="504" t="s">
        <v>36</v>
      </c>
      <c r="B12" s="504"/>
      <c r="C12" s="134">
        <f>SUM(D12:E12)</f>
        <v>7782</v>
      </c>
      <c r="D12" s="63">
        <v>137</v>
      </c>
      <c r="E12" s="63">
        <v>7645</v>
      </c>
      <c r="F12" s="134">
        <f>SUM(G12:H12)</f>
        <v>42</v>
      </c>
      <c r="G12" s="63">
        <v>0</v>
      </c>
      <c r="H12" s="63">
        <v>42</v>
      </c>
      <c r="I12" s="507" t="s">
        <v>339</v>
      </c>
      <c r="J12" s="507"/>
    </row>
    <row r="13" spans="1:11" ht="30" customHeight="1" thickTop="1" thickBot="1">
      <c r="A13" s="492" t="s">
        <v>37</v>
      </c>
      <c r="B13" s="492"/>
      <c r="C13" s="133">
        <f>SUM(D13:E13)</f>
        <v>0</v>
      </c>
      <c r="D13" s="65">
        <v>0</v>
      </c>
      <c r="E13" s="65">
        <v>0</v>
      </c>
      <c r="F13" s="133">
        <f>SUM(G13:H13)</f>
        <v>24</v>
      </c>
      <c r="G13" s="65">
        <v>0</v>
      </c>
      <c r="H13" s="65">
        <v>24</v>
      </c>
      <c r="I13" s="490" t="s">
        <v>340</v>
      </c>
      <c r="J13" s="490"/>
    </row>
    <row r="14" spans="1:11" ht="30" customHeight="1" thickTop="1" thickBot="1">
      <c r="A14" s="491" t="s">
        <v>38</v>
      </c>
      <c r="B14" s="491"/>
      <c r="C14" s="134">
        <f>SUM(D14:E14)</f>
        <v>17556</v>
      </c>
      <c r="D14" s="63">
        <v>267</v>
      </c>
      <c r="E14" s="63">
        <v>17289</v>
      </c>
      <c r="F14" s="134">
        <f>SUM(G14:H14)</f>
        <v>138</v>
      </c>
      <c r="G14" s="63">
        <v>7</v>
      </c>
      <c r="H14" s="63">
        <v>131</v>
      </c>
      <c r="I14" s="498" t="s">
        <v>39</v>
      </c>
      <c r="J14" s="498"/>
    </row>
    <row r="15" spans="1:11" ht="30" customHeight="1" thickTop="1" thickBot="1">
      <c r="A15" s="492" t="s">
        <v>40</v>
      </c>
      <c r="B15" s="492"/>
      <c r="C15" s="133">
        <f t="shared" ref="C15:C20" si="0">SUM(D15:E15)</f>
        <v>3086</v>
      </c>
      <c r="D15" s="65">
        <v>55</v>
      </c>
      <c r="E15" s="65">
        <v>3031</v>
      </c>
      <c r="F15" s="133">
        <f t="shared" ref="F15:F20" si="1">SUM(G15:H15)</f>
        <v>57</v>
      </c>
      <c r="G15" s="65">
        <v>16</v>
      </c>
      <c r="H15" s="65">
        <v>41</v>
      </c>
      <c r="I15" s="490" t="s">
        <v>341</v>
      </c>
      <c r="J15" s="490"/>
    </row>
    <row r="16" spans="1:11" ht="30" customHeight="1" thickTop="1" thickBot="1">
      <c r="A16" s="491" t="s">
        <v>41</v>
      </c>
      <c r="B16" s="491"/>
      <c r="C16" s="134">
        <f t="shared" si="0"/>
        <v>6946</v>
      </c>
      <c r="D16" s="63">
        <v>55</v>
      </c>
      <c r="E16" s="63">
        <v>6891</v>
      </c>
      <c r="F16" s="134">
        <f t="shared" si="1"/>
        <v>84</v>
      </c>
      <c r="G16" s="63">
        <v>9</v>
      </c>
      <c r="H16" s="63">
        <v>75</v>
      </c>
      <c r="I16" s="498" t="s">
        <v>342</v>
      </c>
      <c r="J16" s="498"/>
    </row>
    <row r="17" spans="1:11" ht="30" customHeight="1" thickTop="1" thickBot="1">
      <c r="A17" s="492" t="s">
        <v>42</v>
      </c>
      <c r="B17" s="492"/>
      <c r="C17" s="133">
        <f t="shared" si="0"/>
        <v>930</v>
      </c>
      <c r="D17" s="65">
        <v>27</v>
      </c>
      <c r="E17" s="65">
        <v>903</v>
      </c>
      <c r="F17" s="133">
        <f t="shared" si="1"/>
        <v>28</v>
      </c>
      <c r="G17" s="65">
        <v>0</v>
      </c>
      <c r="H17" s="65">
        <v>28</v>
      </c>
      <c r="I17" s="490" t="s">
        <v>343</v>
      </c>
      <c r="J17" s="490"/>
    </row>
    <row r="18" spans="1:11" ht="30" customHeight="1" thickTop="1" thickBot="1">
      <c r="A18" s="491" t="s">
        <v>43</v>
      </c>
      <c r="B18" s="491"/>
      <c r="C18" s="134">
        <f t="shared" si="0"/>
        <v>1207</v>
      </c>
      <c r="D18" s="63">
        <v>0</v>
      </c>
      <c r="E18" s="63">
        <v>1207</v>
      </c>
      <c r="F18" s="134">
        <f t="shared" si="1"/>
        <v>28</v>
      </c>
      <c r="G18" s="63">
        <v>0</v>
      </c>
      <c r="H18" s="63">
        <v>28</v>
      </c>
      <c r="I18" s="498" t="s">
        <v>44</v>
      </c>
      <c r="J18" s="498"/>
    </row>
    <row r="19" spans="1:11" ht="30" customHeight="1" thickTop="1" thickBot="1">
      <c r="A19" s="492" t="s">
        <v>45</v>
      </c>
      <c r="B19" s="492"/>
      <c r="C19" s="133">
        <f t="shared" si="0"/>
        <v>10529</v>
      </c>
      <c r="D19" s="65">
        <v>0</v>
      </c>
      <c r="E19" s="65">
        <v>10529</v>
      </c>
      <c r="F19" s="133">
        <f t="shared" si="1"/>
        <v>377</v>
      </c>
      <c r="G19" s="65">
        <v>0</v>
      </c>
      <c r="H19" s="65">
        <v>377</v>
      </c>
      <c r="I19" s="490" t="s">
        <v>46</v>
      </c>
      <c r="J19" s="490"/>
    </row>
    <row r="20" spans="1:11" ht="30" customHeight="1" thickTop="1">
      <c r="A20" s="506" t="s">
        <v>47</v>
      </c>
      <c r="B20" s="506"/>
      <c r="C20" s="110">
        <f t="shared" si="0"/>
        <v>0</v>
      </c>
      <c r="D20" s="114">
        <v>0</v>
      </c>
      <c r="E20" s="114">
        <v>0</v>
      </c>
      <c r="F20" s="110">
        <f t="shared" si="1"/>
        <v>0</v>
      </c>
      <c r="G20" s="114">
        <v>0</v>
      </c>
      <c r="H20" s="114">
        <v>0</v>
      </c>
      <c r="I20" s="505" t="s">
        <v>48</v>
      </c>
      <c r="J20" s="505"/>
    </row>
    <row r="21" spans="1:11" ht="47.25" customHeight="1">
      <c r="A21" s="502" t="s">
        <v>13</v>
      </c>
      <c r="B21" s="502"/>
      <c r="C21" s="225">
        <f t="shared" ref="C21:G21" si="2">SUM(C12:C20)</f>
        <v>48036</v>
      </c>
      <c r="D21" s="225">
        <f t="shared" si="2"/>
        <v>541</v>
      </c>
      <c r="E21" s="225">
        <f t="shared" si="2"/>
        <v>47495</v>
      </c>
      <c r="F21" s="225">
        <f t="shared" si="2"/>
        <v>778</v>
      </c>
      <c r="G21" s="225">
        <f t="shared" si="2"/>
        <v>32</v>
      </c>
      <c r="H21" s="225">
        <f>SUM(H12:H20)</f>
        <v>746</v>
      </c>
      <c r="I21" s="503" t="s">
        <v>10</v>
      </c>
      <c r="J21" s="503"/>
    </row>
    <row r="22" spans="1:11" ht="17.25" customHeight="1">
      <c r="K22" s="53"/>
    </row>
    <row r="23" spans="1:11">
      <c r="K23" s="53"/>
    </row>
    <row r="24" spans="1:11">
      <c r="K24" s="53"/>
    </row>
    <row r="25" spans="1:11">
      <c r="K25" s="53"/>
    </row>
    <row r="26" spans="1:11">
      <c r="K26" s="53"/>
    </row>
    <row r="27" spans="1:11">
      <c r="K27" s="53"/>
    </row>
    <row r="28" spans="1:11">
      <c r="K28" s="53"/>
    </row>
    <row r="29" spans="1:11">
      <c r="K29" s="53"/>
    </row>
    <row r="30" spans="1:11">
      <c r="K30" s="53"/>
    </row>
    <row r="31" spans="1:11">
      <c r="K31" s="53"/>
    </row>
    <row r="32" spans="1:11">
      <c r="K32" s="53"/>
    </row>
    <row r="33" spans="1:11">
      <c r="A33" s="12"/>
      <c r="K33" s="53"/>
    </row>
    <row r="34" spans="1:11">
      <c r="A34" s="12"/>
      <c r="K34" s="53"/>
    </row>
    <row r="35" spans="1:11">
      <c r="A35" s="12"/>
      <c r="K35" s="53"/>
    </row>
    <row r="36" spans="1:11">
      <c r="A36" s="12"/>
      <c r="K36" s="53"/>
    </row>
    <row r="37" spans="1:11">
      <c r="A37" s="12"/>
      <c r="K37" s="53"/>
    </row>
    <row r="38" spans="1:11">
      <c r="A38" s="12"/>
      <c r="K38" s="53"/>
    </row>
    <row r="39" spans="1:11">
      <c r="A39" s="12"/>
      <c r="K39" s="53"/>
    </row>
    <row r="40" spans="1:11">
      <c r="A40" s="12"/>
      <c r="K40" s="53"/>
    </row>
    <row r="41" spans="1:11">
      <c r="A41" s="12"/>
      <c r="K41" s="53"/>
    </row>
    <row r="42" spans="1:11">
      <c r="A42" s="12"/>
      <c r="K42" s="53"/>
    </row>
    <row r="43" spans="1:11">
      <c r="A43" s="12"/>
      <c r="K43" s="53"/>
    </row>
  </sheetData>
  <mergeCells count="35">
    <mergeCell ref="A1:J1"/>
    <mergeCell ref="A7:B7"/>
    <mergeCell ref="I7:J7"/>
    <mergeCell ref="E7:F7"/>
    <mergeCell ref="A5:J5"/>
    <mergeCell ref="A2:J2"/>
    <mergeCell ref="A3:J3"/>
    <mergeCell ref="A6:J6"/>
    <mergeCell ref="A4:J4"/>
    <mergeCell ref="A21:B21"/>
    <mergeCell ref="I21:J21"/>
    <mergeCell ref="A12:B12"/>
    <mergeCell ref="A13:B13"/>
    <mergeCell ref="A14:B14"/>
    <mergeCell ref="A15:B15"/>
    <mergeCell ref="I19:J19"/>
    <mergeCell ref="I20:J20"/>
    <mergeCell ref="I16:J16"/>
    <mergeCell ref="I17:J17"/>
    <mergeCell ref="A20:B20"/>
    <mergeCell ref="I18:J18"/>
    <mergeCell ref="I12:J12"/>
    <mergeCell ref="A17:B17"/>
    <mergeCell ref="A18:B18"/>
    <mergeCell ref="I13:J13"/>
    <mergeCell ref="I15:J15"/>
    <mergeCell ref="A16:B16"/>
    <mergeCell ref="A19:B19"/>
    <mergeCell ref="F9:H9"/>
    <mergeCell ref="F8:H8"/>
    <mergeCell ref="I8:J11"/>
    <mergeCell ref="I14:J14"/>
    <mergeCell ref="A8:B11"/>
    <mergeCell ref="C8:E8"/>
    <mergeCell ref="C9:E9"/>
  </mergeCells>
  <phoneticPr fontId="17" type="noConversion"/>
  <printOptions horizontalCentered="1" verticalCentered="1"/>
  <pageMargins left="0" right="0" top="0" bottom="0" header="0.31496062992125984" footer="0.31496062992125984"/>
  <pageSetup paperSize="9" scale="90"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theme="3" tint="0.39997558519241921"/>
  </sheetPr>
  <dimension ref="A1:L18"/>
  <sheetViews>
    <sheetView view="pageBreakPreview" zoomScaleNormal="100" zoomScaleSheetLayoutView="100" workbookViewId="0">
      <selection sqref="A1:L1"/>
    </sheetView>
  </sheetViews>
  <sheetFormatPr defaultColWidth="9.125" defaultRowHeight="14.25"/>
  <cols>
    <col min="1" max="1" width="6.625" style="53" customWidth="1"/>
    <col min="2" max="2" width="35.625" style="12" customWidth="1"/>
    <col min="3" max="10" width="8.625" style="12" customWidth="1"/>
    <col min="11" max="11" width="30.625" style="12" customWidth="1"/>
    <col min="12" max="12" width="6.625" style="12" customWidth="1"/>
    <col min="13" max="16384" width="9.125" style="12"/>
  </cols>
  <sheetData>
    <row r="1" spans="1:12" s="5" customFormat="1" ht="48" customHeight="1">
      <c r="A1" s="433"/>
      <c r="B1" s="381"/>
      <c r="C1" s="381"/>
      <c r="D1" s="381"/>
      <c r="E1" s="381"/>
      <c r="F1" s="381"/>
      <c r="G1" s="381"/>
      <c r="H1" s="381"/>
      <c r="I1" s="381"/>
      <c r="J1" s="381"/>
      <c r="K1" s="381"/>
      <c r="L1" s="381"/>
    </row>
    <row r="2" spans="1:12" ht="15.75" customHeight="1">
      <c r="A2" s="434" t="s">
        <v>70</v>
      </c>
      <c r="B2" s="434"/>
      <c r="C2" s="434"/>
      <c r="D2" s="434"/>
      <c r="E2" s="434"/>
      <c r="F2" s="434"/>
      <c r="G2" s="434"/>
      <c r="H2" s="434"/>
      <c r="I2" s="434"/>
      <c r="J2" s="434"/>
      <c r="K2" s="434"/>
      <c r="L2" s="434"/>
    </row>
    <row r="3" spans="1:12" ht="15.75" customHeight="1">
      <c r="A3" s="434" t="s">
        <v>4</v>
      </c>
      <c r="B3" s="434"/>
      <c r="C3" s="434"/>
      <c r="D3" s="434"/>
      <c r="E3" s="434"/>
      <c r="F3" s="434"/>
      <c r="G3" s="434"/>
      <c r="H3" s="434"/>
      <c r="I3" s="434"/>
      <c r="J3" s="434"/>
      <c r="K3" s="434"/>
      <c r="L3" s="434"/>
    </row>
    <row r="4" spans="1:12" ht="15.75" customHeight="1">
      <c r="A4" s="442" t="s">
        <v>71</v>
      </c>
      <c r="B4" s="442"/>
      <c r="C4" s="442"/>
      <c r="D4" s="442"/>
      <c r="E4" s="442"/>
      <c r="F4" s="442"/>
      <c r="G4" s="442"/>
      <c r="H4" s="442"/>
      <c r="I4" s="442"/>
      <c r="J4" s="442"/>
      <c r="K4" s="442"/>
      <c r="L4" s="442"/>
    </row>
    <row r="5" spans="1:12" ht="15.75" customHeight="1">
      <c r="A5" s="442" t="s">
        <v>137</v>
      </c>
      <c r="B5" s="442"/>
      <c r="C5" s="442"/>
      <c r="D5" s="442"/>
      <c r="E5" s="442"/>
      <c r="F5" s="442"/>
      <c r="G5" s="442"/>
      <c r="H5" s="442"/>
      <c r="I5" s="442"/>
      <c r="J5" s="442"/>
      <c r="K5" s="442"/>
      <c r="L5" s="442"/>
    </row>
    <row r="6" spans="1:12" ht="15.75" customHeight="1">
      <c r="A6" s="442">
        <v>2021</v>
      </c>
      <c r="B6" s="442"/>
      <c r="C6" s="442"/>
      <c r="D6" s="442"/>
      <c r="E6" s="442"/>
      <c r="F6" s="442"/>
      <c r="G6" s="442"/>
      <c r="H6" s="442"/>
      <c r="I6" s="442"/>
      <c r="J6" s="442"/>
      <c r="K6" s="442"/>
      <c r="L6" s="442"/>
    </row>
    <row r="7" spans="1:12" ht="16.5" customHeight="1">
      <c r="A7" s="478" t="s">
        <v>476</v>
      </c>
      <c r="B7" s="479"/>
      <c r="D7" s="238"/>
      <c r="E7" s="42"/>
      <c r="F7" s="463"/>
      <c r="G7" s="463"/>
      <c r="H7" s="42"/>
      <c r="I7" s="42"/>
      <c r="J7" s="42"/>
      <c r="K7" s="480" t="s">
        <v>130</v>
      </c>
      <c r="L7" s="480"/>
    </row>
    <row r="8" spans="1:12" ht="41.25" customHeight="1">
      <c r="A8" s="514" t="s">
        <v>272</v>
      </c>
      <c r="B8" s="499" t="s">
        <v>16</v>
      </c>
      <c r="C8" s="201" t="s">
        <v>56</v>
      </c>
      <c r="D8" s="201" t="s">
        <v>57</v>
      </c>
      <c r="E8" s="201" t="s">
        <v>58</v>
      </c>
      <c r="F8" s="201" t="s">
        <v>496</v>
      </c>
      <c r="G8" s="201" t="s">
        <v>59</v>
      </c>
      <c r="H8" s="201" t="s">
        <v>60</v>
      </c>
      <c r="I8" s="201" t="s">
        <v>61</v>
      </c>
      <c r="J8" s="201" t="s">
        <v>62</v>
      </c>
      <c r="K8" s="495" t="s">
        <v>22</v>
      </c>
      <c r="L8" s="508"/>
    </row>
    <row r="9" spans="1:12" ht="45">
      <c r="A9" s="515"/>
      <c r="B9" s="501"/>
      <c r="C9" s="202" t="s">
        <v>13</v>
      </c>
      <c r="D9" s="202" t="s">
        <v>63</v>
      </c>
      <c r="E9" s="202" t="s">
        <v>64</v>
      </c>
      <c r="F9" s="202" t="s">
        <v>65</v>
      </c>
      <c r="G9" s="202" t="s">
        <v>66</v>
      </c>
      <c r="H9" s="202" t="s">
        <v>67</v>
      </c>
      <c r="I9" s="202" t="s">
        <v>68</v>
      </c>
      <c r="J9" s="202" t="s">
        <v>69</v>
      </c>
      <c r="K9" s="497"/>
      <c r="L9" s="509"/>
    </row>
    <row r="10" spans="1:12" ht="21" customHeight="1" thickBot="1">
      <c r="A10" s="43">
        <v>4922</v>
      </c>
      <c r="B10" s="44" t="s">
        <v>356</v>
      </c>
      <c r="C10" s="222">
        <f>SUM(D10:J10)</f>
        <v>0</v>
      </c>
      <c r="D10" s="45">
        <v>0</v>
      </c>
      <c r="E10" s="45">
        <v>0</v>
      </c>
      <c r="F10" s="45">
        <v>0</v>
      </c>
      <c r="G10" s="45">
        <v>0</v>
      </c>
      <c r="H10" s="45">
        <v>0</v>
      </c>
      <c r="I10" s="45">
        <v>0</v>
      </c>
      <c r="J10" s="45">
        <v>0</v>
      </c>
      <c r="K10" s="513" t="s">
        <v>361</v>
      </c>
      <c r="L10" s="513"/>
    </row>
    <row r="11" spans="1:12" ht="21" customHeight="1" thickBot="1">
      <c r="A11" s="46">
        <v>4923</v>
      </c>
      <c r="B11" s="47" t="s">
        <v>357</v>
      </c>
      <c r="C11" s="156">
        <f t="shared" ref="C11:C15" si="0">SUM(D11:J11)</f>
        <v>12536</v>
      </c>
      <c r="D11" s="218">
        <v>84</v>
      </c>
      <c r="E11" s="218">
        <v>148</v>
      </c>
      <c r="F11" s="218">
        <v>3629</v>
      </c>
      <c r="G11" s="218">
        <v>3886</v>
      </c>
      <c r="H11" s="218">
        <v>4789</v>
      </c>
      <c r="I11" s="218">
        <v>0</v>
      </c>
      <c r="J11" s="218">
        <v>0</v>
      </c>
      <c r="K11" s="512" t="s">
        <v>139</v>
      </c>
      <c r="L11" s="512"/>
    </row>
    <row r="12" spans="1:12" ht="27.75" customHeight="1" thickBot="1">
      <c r="A12" s="43">
        <v>4924</v>
      </c>
      <c r="B12" s="44" t="s">
        <v>362</v>
      </c>
      <c r="C12" s="223">
        <f t="shared" si="0"/>
        <v>0</v>
      </c>
      <c r="D12" s="45">
        <v>0</v>
      </c>
      <c r="E12" s="45">
        <v>0</v>
      </c>
      <c r="F12" s="45">
        <v>0</v>
      </c>
      <c r="G12" s="45">
        <v>0</v>
      </c>
      <c r="H12" s="45">
        <v>0</v>
      </c>
      <c r="I12" s="45">
        <v>0</v>
      </c>
      <c r="J12" s="45">
        <v>0</v>
      </c>
      <c r="K12" s="513" t="s">
        <v>374</v>
      </c>
      <c r="L12" s="513"/>
    </row>
    <row r="13" spans="1:12" ht="21" customHeight="1" thickBot="1">
      <c r="A13" s="46">
        <v>4925</v>
      </c>
      <c r="B13" s="47" t="s">
        <v>364</v>
      </c>
      <c r="C13" s="156">
        <f t="shared" si="0"/>
        <v>5985</v>
      </c>
      <c r="D13" s="218">
        <v>252</v>
      </c>
      <c r="E13" s="218">
        <v>56</v>
      </c>
      <c r="F13" s="218">
        <v>424</v>
      </c>
      <c r="G13" s="218">
        <v>96</v>
      </c>
      <c r="H13" s="218">
        <v>5157</v>
      </c>
      <c r="I13" s="218">
        <v>0</v>
      </c>
      <c r="J13" s="218">
        <v>0</v>
      </c>
      <c r="K13" s="512" t="s">
        <v>365</v>
      </c>
      <c r="L13" s="512"/>
    </row>
    <row r="14" spans="1:12" s="272" customFormat="1" ht="27.75" customHeight="1" thickBot="1">
      <c r="A14" s="324">
        <v>5</v>
      </c>
      <c r="B14" s="325" t="s">
        <v>554</v>
      </c>
      <c r="C14" s="329">
        <f t="shared" si="0"/>
        <v>34322</v>
      </c>
      <c r="D14" s="327">
        <v>558</v>
      </c>
      <c r="E14" s="327">
        <v>633</v>
      </c>
      <c r="F14" s="327">
        <v>5347</v>
      </c>
      <c r="G14" s="327">
        <v>1037</v>
      </c>
      <c r="H14" s="327">
        <v>26553</v>
      </c>
      <c r="I14" s="327">
        <v>194</v>
      </c>
      <c r="J14" s="327">
        <v>0</v>
      </c>
      <c r="K14" s="510" t="s">
        <v>553</v>
      </c>
      <c r="L14" s="510"/>
    </row>
    <row r="15" spans="1:12" ht="21" customHeight="1">
      <c r="A15" s="265">
        <v>61</v>
      </c>
      <c r="B15" s="266" t="s">
        <v>354</v>
      </c>
      <c r="C15" s="269">
        <f t="shared" si="0"/>
        <v>0</v>
      </c>
      <c r="D15" s="270">
        <v>0</v>
      </c>
      <c r="E15" s="270">
        <v>0</v>
      </c>
      <c r="F15" s="270">
        <v>0</v>
      </c>
      <c r="G15" s="270">
        <v>0</v>
      </c>
      <c r="H15" s="270">
        <v>0</v>
      </c>
      <c r="I15" s="270">
        <v>0</v>
      </c>
      <c r="J15" s="270">
        <v>0</v>
      </c>
      <c r="K15" s="511" t="s">
        <v>349</v>
      </c>
      <c r="L15" s="511"/>
    </row>
    <row r="16" spans="1:12" s="273" customFormat="1" ht="27.75" customHeight="1">
      <c r="A16" s="330" t="s">
        <v>13</v>
      </c>
      <c r="B16" s="305"/>
      <c r="C16" s="306">
        <f>SUM(C10:C15)</f>
        <v>52843</v>
      </c>
      <c r="D16" s="307">
        <f t="shared" ref="D16:J16" si="1">SUM(D10:D15)</f>
        <v>894</v>
      </c>
      <c r="E16" s="307">
        <f t="shared" si="1"/>
        <v>837</v>
      </c>
      <c r="F16" s="307">
        <f t="shared" si="1"/>
        <v>9400</v>
      </c>
      <c r="G16" s="307">
        <f t="shared" si="1"/>
        <v>5019</v>
      </c>
      <c r="H16" s="307">
        <f t="shared" si="1"/>
        <v>36499</v>
      </c>
      <c r="I16" s="307">
        <f>SUM(I10:I15)</f>
        <v>194</v>
      </c>
      <c r="J16" s="307">
        <f t="shared" si="1"/>
        <v>0</v>
      </c>
      <c r="K16" s="481" t="s">
        <v>10</v>
      </c>
      <c r="L16" s="481"/>
    </row>
    <row r="17" spans="1:12" ht="21" customHeight="1">
      <c r="A17" s="465" t="s">
        <v>551</v>
      </c>
      <c r="B17" s="465"/>
      <c r="C17" s="465"/>
      <c r="D17" s="465"/>
      <c r="E17" s="465"/>
      <c r="F17" s="465"/>
      <c r="I17" s="466" t="s">
        <v>552</v>
      </c>
      <c r="J17" s="466"/>
      <c r="K17" s="466"/>
      <c r="L17" s="466"/>
    </row>
    <row r="18" spans="1:12" hidden="1"/>
  </sheetData>
  <mergeCells count="21">
    <mergeCell ref="I17:L17"/>
    <mergeCell ref="A17:F17"/>
    <mergeCell ref="A1:L1"/>
    <mergeCell ref="A2:L2"/>
    <mergeCell ref="A3:L3"/>
    <mergeCell ref="A4:L4"/>
    <mergeCell ref="K13:L13"/>
    <mergeCell ref="A5:L5"/>
    <mergeCell ref="A7:B7"/>
    <mergeCell ref="A6:L6"/>
    <mergeCell ref="K7:L7"/>
    <mergeCell ref="F7:G7"/>
    <mergeCell ref="K10:L10"/>
    <mergeCell ref="K12:L12"/>
    <mergeCell ref="K11:L11"/>
    <mergeCell ref="A8:A9"/>
    <mergeCell ref="B8:B9"/>
    <mergeCell ref="K8:L9"/>
    <mergeCell ref="K14:L14"/>
    <mergeCell ref="K16:L16"/>
    <mergeCell ref="K15:L15"/>
  </mergeCells>
  <phoneticPr fontId="17" type="noConversion"/>
  <printOptions horizontalCentered="1" verticalCentered="1"/>
  <pageMargins left="0" right="0" top="0" bottom="0" header="0.31496062992125984" footer="0.31496062992125984"/>
  <pageSetup paperSize="9" scale="90"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theme="3" tint="0.39997558519241921"/>
  </sheetPr>
  <dimension ref="A1:P31"/>
  <sheetViews>
    <sheetView view="pageBreakPreview" zoomScale="80" zoomScaleNormal="100" zoomScaleSheetLayoutView="80" workbookViewId="0">
      <selection activeCell="F14" sqref="F14"/>
    </sheetView>
  </sheetViews>
  <sheetFormatPr defaultColWidth="9.125" defaultRowHeight="14.25"/>
  <cols>
    <col min="1" max="1" width="6.625" style="3" customWidth="1"/>
    <col min="2" max="2" width="31.375" style="1" customWidth="1"/>
    <col min="3" max="3" width="9.5" style="70" customWidth="1"/>
    <col min="4" max="7" width="8.625" style="1" customWidth="1"/>
    <col min="8" max="10" width="9.125" style="1" customWidth="1"/>
    <col min="11" max="13" width="8.625" style="1" customWidth="1"/>
    <col min="14" max="14" width="28.375" style="1" customWidth="1"/>
    <col min="15" max="15" width="6.625" style="1" customWidth="1"/>
    <col min="16" max="16384" width="9.125" style="1"/>
  </cols>
  <sheetData>
    <row r="1" spans="1:16" s="5" customFormat="1" ht="48.75" customHeight="1">
      <c r="A1" s="433"/>
      <c r="B1" s="433"/>
      <c r="C1" s="433"/>
      <c r="D1" s="433"/>
      <c r="E1" s="433"/>
      <c r="F1" s="433"/>
      <c r="G1" s="433"/>
      <c r="H1" s="433"/>
      <c r="I1" s="433"/>
      <c r="J1" s="433"/>
      <c r="K1" s="433"/>
      <c r="L1" s="433"/>
      <c r="M1" s="518"/>
      <c r="N1" s="518"/>
      <c r="O1" s="518"/>
      <c r="P1" s="10"/>
    </row>
    <row r="2" spans="1:16" ht="15.75" customHeight="1">
      <c r="A2" s="434" t="s">
        <v>89</v>
      </c>
      <c r="B2" s="434"/>
      <c r="C2" s="434"/>
      <c r="D2" s="434"/>
      <c r="E2" s="434"/>
      <c r="F2" s="434"/>
      <c r="G2" s="434"/>
      <c r="H2" s="434"/>
      <c r="I2" s="434"/>
      <c r="J2" s="434"/>
      <c r="K2" s="434"/>
      <c r="L2" s="434"/>
      <c r="M2" s="434"/>
      <c r="N2" s="434"/>
      <c r="O2" s="434"/>
    </row>
    <row r="3" spans="1:16" ht="15.75" customHeight="1">
      <c r="A3" s="434" t="s">
        <v>4</v>
      </c>
      <c r="B3" s="434"/>
      <c r="C3" s="434"/>
      <c r="D3" s="434"/>
      <c r="E3" s="434"/>
      <c r="F3" s="434"/>
      <c r="G3" s="434"/>
      <c r="H3" s="434"/>
      <c r="I3" s="434"/>
      <c r="J3" s="434"/>
      <c r="K3" s="434"/>
      <c r="L3" s="434"/>
      <c r="M3" s="434"/>
      <c r="N3" s="434"/>
      <c r="O3" s="434"/>
    </row>
    <row r="4" spans="1:16" ht="15.75" customHeight="1">
      <c r="A4" s="442" t="s">
        <v>90</v>
      </c>
      <c r="B4" s="442"/>
      <c r="C4" s="442"/>
      <c r="D4" s="442"/>
      <c r="E4" s="442"/>
      <c r="F4" s="442"/>
      <c r="G4" s="442"/>
      <c r="H4" s="442"/>
      <c r="I4" s="442"/>
      <c r="J4" s="442"/>
      <c r="K4" s="442"/>
      <c r="L4" s="442"/>
      <c r="M4" s="442"/>
      <c r="N4" s="442"/>
      <c r="O4" s="442"/>
    </row>
    <row r="5" spans="1:16" ht="15.75" customHeight="1">
      <c r="A5" s="442" t="s">
        <v>137</v>
      </c>
      <c r="B5" s="442"/>
      <c r="C5" s="442"/>
      <c r="D5" s="442"/>
      <c r="E5" s="442"/>
      <c r="F5" s="442"/>
      <c r="G5" s="442"/>
      <c r="H5" s="442"/>
      <c r="I5" s="442"/>
      <c r="J5" s="442"/>
      <c r="K5" s="442"/>
      <c r="L5" s="442"/>
      <c r="M5" s="442"/>
      <c r="N5" s="442"/>
      <c r="O5" s="442"/>
    </row>
    <row r="6" spans="1:16" ht="15.75" customHeight="1">
      <c r="A6" s="442">
        <v>2021</v>
      </c>
      <c r="B6" s="442"/>
      <c r="C6" s="442"/>
      <c r="D6" s="442"/>
      <c r="E6" s="442"/>
      <c r="F6" s="442"/>
      <c r="G6" s="442"/>
      <c r="H6" s="442"/>
      <c r="I6" s="442"/>
      <c r="J6" s="442"/>
      <c r="K6" s="442"/>
      <c r="L6" s="442"/>
      <c r="M6" s="442"/>
      <c r="N6" s="442"/>
      <c r="O6" s="442"/>
    </row>
    <row r="7" spans="1:16" ht="16.5" customHeight="1">
      <c r="A7" s="516" t="s">
        <v>477</v>
      </c>
      <c r="B7" s="517"/>
      <c r="D7" s="238"/>
      <c r="E7" s="42"/>
      <c r="F7" s="526"/>
      <c r="G7" s="526"/>
      <c r="H7" s="42"/>
      <c r="I7" s="42"/>
      <c r="J7" s="42"/>
      <c r="K7" s="525"/>
      <c r="L7" s="525"/>
      <c r="N7" s="525" t="s">
        <v>132</v>
      </c>
      <c r="O7" s="525"/>
    </row>
    <row r="8" spans="1:16" ht="69.599999999999994" customHeight="1">
      <c r="A8" s="514" t="s">
        <v>272</v>
      </c>
      <c r="B8" s="499" t="s">
        <v>16</v>
      </c>
      <c r="C8" s="78" t="s">
        <v>56</v>
      </c>
      <c r="D8" s="51" t="s">
        <v>72</v>
      </c>
      <c r="E8" s="51" t="s">
        <v>73</v>
      </c>
      <c r="F8" s="51" t="s">
        <v>497</v>
      </c>
      <c r="G8" s="51" t="s">
        <v>74</v>
      </c>
      <c r="H8" s="51" t="s">
        <v>75</v>
      </c>
      <c r="I8" s="51" t="s">
        <v>76</v>
      </c>
      <c r="J8" s="51" t="s">
        <v>77</v>
      </c>
      <c r="K8" s="54" t="s">
        <v>78</v>
      </c>
      <c r="L8" s="54" t="s">
        <v>79</v>
      </c>
      <c r="M8" s="80" t="s">
        <v>80</v>
      </c>
      <c r="N8" s="521" t="s">
        <v>22</v>
      </c>
      <c r="O8" s="522"/>
    </row>
    <row r="9" spans="1:16" ht="72.75" customHeight="1">
      <c r="A9" s="515"/>
      <c r="B9" s="501"/>
      <c r="C9" s="82" t="s">
        <v>13</v>
      </c>
      <c r="D9" s="52" t="s">
        <v>380</v>
      </c>
      <c r="E9" s="52" t="s">
        <v>81</v>
      </c>
      <c r="F9" s="52" t="s">
        <v>82</v>
      </c>
      <c r="G9" s="52" t="s">
        <v>83</v>
      </c>
      <c r="H9" s="52" t="s">
        <v>84</v>
      </c>
      <c r="I9" s="52" t="s">
        <v>85</v>
      </c>
      <c r="J9" s="52" t="s">
        <v>86</v>
      </c>
      <c r="K9" s="55" t="s">
        <v>87</v>
      </c>
      <c r="L9" s="55" t="s">
        <v>88</v>
      </c>
      <c r="M9" s="141" t="s">
        <v>344</v>
      </c>
      <c r="N9" s="523"/>
      <c r="O9" s="524"/>
    </row>
    <row r="10" spans="1:16" ht="30" customHeight="1" thickBot="1">
      <c r="A10" s="43">
        <v>4922</v>
      </c>
      <c r="B10" s="44" t="s">
        <v>356</v>
      </c>
      <c r="C10" s="216">
        <f>SUM(D10:M10)</f>
        <v>0</v>
      </c>
      <c r="D10" s="45">
        <v>0</v>
      </c>
      <c r="E10" s="45">
        <v>0</v>
      </c>
      <c r="F10" s="45">
        <v>0</v>
      </c>
      <c r="G10" s="45">
        <v>0</v>
      </c>
      <c r="H10" s="45">
        <v>0</v>
      </c>
      <c r="I10" s="45">
        <v>0</v>
      </c>
      <c r="J10" s="45">
        <v>0</v>
      </c>
      <c r="K10" s="45">
        <v>0</v>
      </c>
      <c r="L10" s="45">
        <v>0</v>
      </c>
      <c r="M10" s="45">
        <v>0</v>
      </c>
      <c r="N10" s="513" t="s">
        <v>361</v>
      </c>
      <c r="O10" s="513"/>
    </row>
    <row r="11" spans="1:16" ht="30" customHeight="1" thickBot="1">
      <c r="A11" s="46">
        <v>4923</v>
      </c>
      <c r="B11" s="47" t="s">
        <v>357</v>
      </c>
      <c r="C11" s="221">
        <f>SUM(D11:M11)</f>
        <v>7109</v>
      </c>
      <c r="D11" s="187">
        <v>277</v>
      </c>
      <c r="E11" s="187">
        <v>266</v>
      </c>
      <c r="F11" s="187">
        <v>999</v>
      </c>
      <c r="G11" s="187">
        <v>0</v>
      </c>
      <c r="H11" s="187">
        <v>47</v>
      </c>
      <c r="I11" s="187">
        <v>799</v>
      </c>
      <c r="J11" s="187">
        <v>10</v>
      </c>
      <c r="K11" s="187">
        <v>1265</v>
      </c>
      <c r="L11" s="187">
        <v>733</v>
      </c>
      <c r="M11" s="187">
        <v>2713</v>
      </c>
      <c r="N11" s="512" t="s">
        <v>139</v>
      </c>
      <c r="O11" s="512"/>
    </row>
    <row r="12" spans="1:16" ht="30" customHeight="1" thickBot="1">
      <c r="A12" s="43">
        <v>4924</v>
      </c>
      <c r="B12" s="44" t="s">
        <v>362</v>
      </c>
      <c r="C12" s="216">
        <f>SUM(D12:M12)</f>
        <v>0</v>
      </c>
      <c r="D12" s="45">
        <v>0</v>
      </c>
      <c r="E12" s="45">
        <v>0</v>
      </c>
      <c r="F12" s="45">
        <v>0</v>
      </c>
      <c r="G12" s="45">
        <v>0</v>
      </c>
      <c r="H12" s="45">
        <v>0</v>
      </c>
      <c r="I12" s="45">
        <v>0</v>
      </c>
      <c r="J12" s="45">
        <v>0</v>
      </c>
      <c r="K12" s="45">
        <v>0</v>
      </c>
      <c r="L12" s="45">
        <v>0</v>
      </c>
      <c r="M12" s="45">
        <v>0</v>
      </c>
      <c r="N12" s="513" t="s">
        <v>374</v>
      </c>
      <c r="O12" s="513"/>
    </row>
    <row r="13" spans="1:16" ht="30" customHeight="1" thickBot="1">
      <c r="A13" s="46">
        <v>4925</v>
      </c>
      <c r="B13" s="47" t="s">
        <v>364</v>
      </c>
      <c r="C13" s="221">
        <f t="shared" ref="C13:C15" si="0">SUM(D13:M13)</f>
        <v>3001</v>
      </c>
      <c r="D13" s="187">
        <v>19</v>
      </c>
      <c r="E13" s="187">
        <v>0</v>
      </c>
      <c r="F13" s="187">
        <v>7</v>
      </c>
      <c r="G13" s="187">
        <v>88</v>
      </c>
      <c r="H13" s="187">
        <v>301</v>
      </c>
      <c r="I13" s="187">
        <v>20</v>
      </c>
      <c r="J13" s="187">
        <v>0</v>
      </c>
      <c r="K13" s="187">
        <v>0</v>
      </c>
      <c r="L13" s="187">
        <v>0</v>
      </c>
      <c r="M13" s="187">
        <v>2566</v>
      </c>
      <c r="N13" s="512" t="s">
        <v>365</v>
      </c>
      <c r="O13" s="512"/>
    </row>
    <row r="14" spans="1:16" s="272" customFormat="1" ht="36" customHeight="1" thickBot="1">
      <c r="A14" s="324">
        <v>5</v>
      </c>
      <c r="B14" s="325" t="s">
        <v>554</v>
      </c>
      <c r="C14" s="326">
        <f t="shared" si="0"/>
        <v>44808</v>
      </c>
      <c r="D14" s="327">
        <v>7399</v>
      </c>
      <c r="E14" s="327">
        <v>65</v>
      </c>
      <c r="F14" s="327">
        <v>5787</v>
      </c>
      <c r="G14" s="327">
        <v>69</v>
      </c>
      <c r="H14" s="327">
        <v>16516</v>
      </c>
      <c r="I14" s="327">
        <v>226</v>
      </c>
      <c r="J14" s="327">
        <v>258</v>
      </c>
      <c r="K14" s="327">
        <v>2773</v>
      </c>
      <c r="L14" s="327">
        <v>57</v>
      </c>
      <c r="M14" s="327">
        <v>11658</v>
      </c>
      <c r="N14" s="510" t="s">
        <v>553</v>
      </c>
      <c r="O14" s="510"/>
    </row>
    <row r="15" spans="1:16" ht="30" customHeight="1">
      <c r="A15" s="331">
        <v>61</v>
      </c>
      <c r="B15" s="332" t="s">
        <v>354</v>
      </c>
      <c r="C15" s="333">
        <f t="shared" si="0"/>
        <v>0</v>
      </c>
      <c r="D15" s="334">
        <v>0</v>
      </c>
      <c r="E15" s="334">
        <v>0</v>
      </c>
      <c r="F15" s="334">
        <v>0</v>
      </c>
      <c r="G15" s="334">
        <v>0</v>
      </c>
      <c r="H15" s="334">
        <v>0</v>
      </c>
      <c r="I15" s="334">
        <v>0</v>
      </c>
      <c r="J15" s="334">
        <v>0</v>
      </c>
      <c r="K15" s="334">
        <v>0</v>
      </c>
      <c r="L15" s="334">
        <v>0</v>
      </c>
      <c r="M15" s="334">
        <v>0</v>
      </c>
      <c r="N15" s="520" t="s">
        <v>349</v>
      </c>
      <c r="O15" s="520"/>
    </row>
    <row r="16" spans="1:16" ht="30" customHeight="1">
      <c r="A16" s="281" t="s">
        <v>13</v>
      </c>
      <c r="B16" s="282"/>
      <c r="C16" s="328">
        <f t="shared" ref="C16:M16" si="1">SUM(C10:C15)</f>
        <v>54918</v>
      </c>
      <c r="D16" s="283">
        <f t="shared" si="1"/>
        <v>7695</v>
      </c>
      <c r="E16" s="283">
        <f t="shared" si="1"/>
        <v>331</v>
      </c>
      <c r="F16" s="283">
        <f t="shared" si="1"/>
        <v>6793</v>
      </c>
      <c r="G16" s="283">
        <f t="shared" si="1"/>
        <v>157</v>
      </c>
      <c r="H16" s="283">
        <f t="shared" si="1"/>
        <v>16864</v>
      </c>
      <c r="I16" s="283">
        <f t="shared" si="1"/>
        <v>1045</v>
      </c>
      <c r="J16" s="283">
        <f t="shared" si="1"/>
        <v>268</v>
      </c>
      <c r="K16" s="283">
        <f t="shared" si="1"/>
        <v>4038</v>
      </c>
      <c r="L16" s="283">
        <f t="shared" si="1"/>
        <v>790</v>
      </c>
      <c r="M16" s="283">
        <f t="shared" si="1"/>
        <v>16937</v>
      </c>
      <c r="N16" s="573" t="s">
        <v>10</v>
      </c>
      <c r="O16" s="573"/>
    </row>
    <row r="17" spans="1:15" ht="15" customHeight="1">
      <c r="A17" s="465" t="s">
        <v>551</v>
      </c>
      <c r="B17" s="465"/>
      <c r="C17" s="465"/>
      <c r="D17" s="465"/>
      <c r="E17" s="465"/>
      <c r="F17" s="465"/>
      <c r="J17" s="548" t="s">
        <v>552</v>
      </c>
      <c r="K17" s="548"/>
      <c r="L17" s="548"/>
      <c r="M17" s="548"/>
      <c r="N17" s="548"/>
      <c r="O17" s="548"/>
    </row>
    <row r="26" spans="1:15">
      <c r="A26" s="1"/>
      <c r="C26" s="1"/>
    </row>
    <row r="27" spans="1:15">
      <c r="A27" s="1"/>
      <c r="C27" s="1"/>
    </row>
    <row r="28" spans="1:15">
      <c r="A28" s="1"/>
      <c r="C28" s="1"/>
    </row>
    <row r="29" spans="1:15">
      <c r="A29" s="1"/>
      <c r="C29" s="1"/>
    </row>
    <row r="30" spans="1:15">
      <c r="A30" s="1"/>
      <c r="C30" s="1"/>
    </row>
    <row r="31" spans="1:15">
      <c r="A31" s="1"/>
      <c r="C31" s="1"/>
    </row>
  </sheetData>
  <mergeCells count="23">
    <mergeCell ref="A17:F17"/>
    <mergeCell ref="J17:O17"/>
    <mergeCell ref="N16:O16"/>
    <mergeCell ref="N15:O15"/>
    <mergeCell ref="A5:O5"/>
    <mergeCell ref="N8:O9"/>
    <mergeCell ref="N14:O14"/>
    <mergeCell ref="A6:O6"/>
    <mergeCell ref="N7:O7"/>
    <mergeCell ref="F7:G7"/>
    <mergeCell ref="K7:L7"/>
    <mergeCell ref="N11:O11"/>
    <mergeCell ref="N12:O12"/>
    <mergeCell ref="N13:O13"/>
    <mergeCell ref="A8:A9"/>
    <mergeCell ref="B8:B9"/>
    <mergeCell ref="A7:B7"/>
    <mergeCell ref="N10:O10"/>
    <mergeCell ref="M1:O1"/>
    <mergeCell ref="A4:O4"/>
    <mergeCell ref="A3:O3"/>
    <mergeCell ref="A2:O2"/>
    <mergeCell ref="A1:L1"/>
  </mergeCells>
  <phoneticPr fontId="17" type="noConversion"/>
  <printOptions horizontalCentered="1" verticalCentered="1"/>
  <pageMargins left="0" right="0" top="0" bottom="0" header="0.31496062992125984" footer="0.31496062992125984"/>
  <pageSetup paperSize="9" scale="80"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theme="3" tint="0.39997558519241921"/>
  </sheetPr>
  <dimension ref="A1:P21"/>
  <sheetViews>
    <sheetView view="pageBreakPreview" zoomScaleNormal="100" zoomScaleSheetLayoutView="100" workbookViewId="0">
      <selection activeCell="B13" sqref="B13"/>
    </sheetView>
  </sheetViews>
  <sheetFormatPr defaultColWidth="9.125" defaultRowHeight="15"/>
  <cols>
    <col min="1" max="1" width="7.375" style="3" customWidth="1"/>
    <col min="2" max="2" width="23.375" style="1" customWidth="1"/>
    <col min="3" max="3" width="9.5" style="103" customWidth="1"/>
    <col min="4" max="4" width="9.5" style="1" customWidth="1"/>
    <col min="5" max="5" width="9.5" style="103" customWidth="1"/>
    <col min="6" max="10" width="9.5" style="1" customWidth="1"/>
    <col min="11" max="11" width="11.375" style="1" customWidth="1"/>
    <col min="12" max="12" width="22.125" style="1" customWidth="1"/>
    <col min="13" max="13" width="6.625" style="1" customWidth="1"/>
    <col min="14" max="16384" width="9.125" style="1"/>
  </cols>
  <sheetData>
    <row r="1" spans="1:16" s="5" customFormat="1" ht="47.25" customHeight="1">
      <c r="A1" s="433"/>
      <c r="B1" s="381"/>
      <c r="C1" s="381"/>
      <c r="D1" s="381"/>
      <c r="E1" s="381"/>
      <c r="F1" s="381"/>
      <c r="G1" s="381"/>
      <c r="H1" s="381"/>
      <c r="I1" s="381"/>
      <c r="J1" s="381"/>
      <c r="K1" s="381"/>
      <c r="L1" s="381"/>
      <c r="M1" s="381"/>
      <c r="N1" s="10"/>
    </row>
    <row r="2" spans="1:16" s="12" customFormat="1" ht="18" customHeight="1">
      <c r="A2" s="434" t="s">
        <v>108</v>
      </c>
      <c r="B2" s="434"/>
      <c r="C2" s="434"/>
      <c r="D2" s="434"/>
      <c r="E2" s="434"/>
      <c r="F2" s="434"/>
      <c r="G2" s="434"/>
      <c r="H2" s="434"/>
      <c r="I2" s="434"/>
      <c r="J2" s="434"/>
      <c r="K2" s="434"/>
      <c r="L2" s="434"/>
      <c r="M2" s="434"/>
    </row>
    <row r="3" spans="1:16" s="12" customFormat="1" ht="18" customHeight="1">
      <c r="A3" s="434" t="s">
        <v>4</v>
      </c>
      <c r="B3" s="434"/>
      <c r="C3" s="434"/>
      <c r="D3" s="434"/>
      <c r="E3" s="434"/>
      <c r="F3" s="434"/>
      <c r="G3" s="434"/>
      <c r="H3" s="434"/>
      <c r="I3" s="434"/>
      <c r="J3" s="434"/>
      <c r="K3" s="434"/>
      <c r="L3" s="434"/>
      <c r="M3" s="434"/>
      <c r="N3" s="109"/>
      <c r="O3" s="109"/>
      <c r="P3" s="109"/>
    </row>
    <row r="4" spans="1:16" s="12" customFormat="1" ht="15.75" customHeight="1">
      <c r="A4" s="442" t="s">
        <v>109</v>
      </c>
      <c r="B4" s="442"/>
      <c r="C4" s="442"/>
      <c r="D4" s="442"/>
      <c r="E4" s="442"/>
      <c r="F4" s="442"/>
      <c r="G4" s="442"/>
      <c r="H4" s="442"/>
      <c r="I4" s="442"/>
      <c r="J4" s="442"/>
      <c r="K4" s="442"/>
      <c r="L4" s="442"/>
      <c r="M4" s="442"/>
    </row>
    <row r="5" spans="1:16" s="12" customFormat="1" ht="15.75" customHeight="1">
      <c r="A5" s="442" t="s">
        <v>137</v>
      </c>
      <c r="B5" s="442"/>
      <c r="C5" s="442"/>
      <c r="D5" s="442"/>
      <c r="E5" s="442"/>
      <c r="F5" s="442"/>
      <c r="G5" s="442"/>
      <c r="H5" s="442"/>
      <c r="I5" s="442"/>
      <c r="J5" s="442"/>
      <c r="K5" s="442"/>
      <c r="L5" s="442"/>
      <c r="M5" s="442"/>
    </row>
    <row r="6" spans="1:16" s="12" customFormat="1" ht="15.75" customHeight="1">
      <c r="A6" s="442">
        <v>2021</v>
      </c>
      <c r="B6" s="442"/>
      <c r="C6" s="442"/>
      <c r="D6" s="442"/>
      <c r="E6" s="442"/>
      <c r="F6" s="442"/>
      <c r="G6" s="442"/>
      <c r="H6" s="442"/>
      <c r="I6" s="442"/>
      <c r="J6" s="442"/>
      <c r="K6" s="442"/>
      <c r="L6" s="442"/>
      <c r="M6" s="442"/>
    </row>
    <row r="7" spans="1:16" s="12" customFormat="1" ht="18">
      <c r="A7" s="478" t="s">
        <v>478</v>
      </c>
      <c r="B7" s="479"/>
      <c r="C7" s="463"/>
      <c r="D7" s="535"/>
      <c r="E7" s="463"/>
      <c r="F7" s="463"/>
      <c r="G7" s="463"/>
      <c r="H7" s="463"/>
      <c r="I7" s="463"/>
      <c r="J7" s="463"/>
      <c r="K7" s="463"/>
      <c r="L7" s="480" t="s">
        <v>479</v>
      </c>
      <c r="M7" s="480"/>
    </row>
    <row r="8" spans="1:16" s="7" customFormat="1" ht="23.1" customHeight="1">
      <c r="A8" s="495" t="s">
        <v>269</v>
      </c>
      <c r="B8" s="499" t="s">
        <v>16</v>
      </c>
      <c r="C8" s="527" t="s">
        <v>91</v>
      </c>
      <c r="D8" s="527" t="s">
        <v>92</v>
      </c>
      <c r="E8" s="527" t="s">
        <v>93</v>
      </c>
      <c r="F8" s="527" t="s">
        <v>530</v>
      </c>
      <c r="G8" s="527"/>
      <c r="H8" s="527"/>
      <c r="I8" s="527" t="s">
        <v>94</v>
      </c>
      <c r="J8" s="527"/>
      <c r="K8" s="527"/>
      <c r="L8" s="532" t="s">
        <v>95</v>
      </c>
      <c r="M8" s="532"/>
    </row>
    <row r="9" spans="1:16" s="7" customFormat="1" ht="23.1" customHeight="1">
      <c r="A9" s="496"/>
      <c r="B9" s="500"/>
      <c r="C9" s="528"/>
      <c r="D9" s="528"/>
      <c r="E9" s="528"/>
      <c r="F9" s="531" t="s">
        <v>531</v>
      </c>
      <c r="G9" s="531"/>
      <c r="H9" s="531"/>
      <c r="I9" s="531" t="s">
        <v>96</v>
      </c>
      <c r="J9" s="531"/>
      <c r="K9" s="531"/>
      <c r="L9" s="533"/>
      <c r="M9" s="533"/>
    </row>
    <row r="10" spans="1:16" s="7" customFormat="1" ht="23.1" customHeight="1">
      <c r="A10" s="496"/>
      <c r="B10" s="500"/>
      <c r="C10" s="529" t="s">
        <v>97</v>
      </c>
      <c r="D10" s="529" t="s">
        <v>275</v>
      </c>
      <c r="E10" s="529" t="s">
        <v>99</v>
      </c>
      <c r="F10" s="78" t="s">
        <v>10</v>
      </c>
      <c r="G10" s="78" t="s">
        <v>100</v>
      </c>
      <c r="H10" s="78" t="s">
        <v>101</v>
      </c>
      <c r="I10" s="78" t="s">
        <v>10</v>
      </c>
      <c r="J10" s="51" t="s">
        <v>102</v>
      </c>
      <c r="K10" s="51" t="s">
        <v>103</v>
      </c>
      <c r="L10" s="533"/>
      <c r="M10" s="533"/>
    </row>
    <row r="11" spans="1:16" s="7" customFormat="1" ht="23.1" customHeight="1">
      <c r="A11" s="497"/>
      <c r="B11" s="501"/>
      <c r="C11" s="530"/>
      <c r="D11" s="530"/>
      <c r="E11" s="530"/>
      <c r="F11" s="82" t="s">
        <v>13</v>
      </c>
      <c r="G11" s="82" t="s">
        <v>104</v>
      </c>
      <c r="H11" s="82" t="s">
        <v>105</v>
      </c>
      <c r="I11" s="82" t="s">
        <v>13</v>
      </c>
      <c r="J11" s="52" t="s">
        <v>106</v>
      </c>
      <c r="K11" s="52" t="s">
        <v>107</v>
      </c>
      <c r="L11" s="534"/>
      <c r="M11" s="534"/>
    </row>
    <row r="12" spans="1:16" ht="51.75" customHeight="1">
      <c r="A12" s="37">
        <v>49</v>
      </c>
      <c r="B12" s="38" t="s">
        <v>350</v>
      </c>
      <c r="C12" s="275">
        <f>SUM(E12-D12)</f>
        <v>41988</v>
      </c>
      <c r="D12" s="276">
        <v>2184</v>
      </c>
      <c r="E12" s="277">
        <v>44172</v>
      </c>
      <c r="F12" s="277">
        <f t="shared" ref="F12:F14" si="0">SUM(G12:H12)</f>
        <v>28632</v>
      </c>
      <c r="G12" s="276">
        <v>10110</v>
      </c>
      <c r="H12" s="276">
        <v>18522</v>
      </c>
      <c r="I12" s="277">
        <f t="shared" ref="I12:I14" si="1">SUM(J12:K12)</f>
        <v>72804</v>
      </c>
      <c r="J12" s="276">
        <v>1362</v>
      </c>
      <c r="K12" s="276">
        <v>71442</v>
      </c>
      <c r="L12" s="431" t="s">
        <v>345</v>
      </c>
      <c r="M12" s="432"/>
    </row>
    <row r="13" spans="1:16" ht="60" customHeight="1">
      <c r="A13" s="335">
        <v>5</v>
      </c>
      <c r="B13" s="336" t="s">
        <v>554</v>
      </c>
      <c r="C13" s="352">
        <f>SUM(E13-D13)</f>
        <v>460645</v>
      </c>
      <c r="D13" s="338">
        <v>96652</v>
      </c>
      <c r="E13" s="337">
        <v>557297</v>
      </c>
      <c r="F13" s="351">
        <f t="shared" si="0"/>
        <v>79129</v>
      </c>
      <c r="G13" s="338">
        <v>44809</v>
      </c>
      <c r="H13" s="338">
        <v>34320</v>
      </c>
      <c r="I13" s="351">
        <f t="shared" si="1"/>
        <v>636426</v>
      </c>
      <c r="J13" s="338">
        <v>312</v>
      </c>
      <c r="K13" s="338">
        <v>636114</v>
      </c>
      <c r="L13" s="541" t="s">
        <v>553</v>
      </c>
      <c r="M13" s="541"/>
    </row>
    <row r="14" spans="1:16" ht="51.75" customHeight="1">
      <c r="A14" s="37">
        <v>61</v>
      </c>
      <c r="B14" s="38" t="s">
        <v>354</v>
      </c>
      <c r="C14" s="263">
        <f t="shared" ref="C14" si="2">SUM(E14-D14)</f>
        <v>0</v>
      </c>
      <c r="D14" s="39">
        <v>0</v>
      </c>
      <c r="E14" s="261">
        <v>0</v>
      </c>
      <c r="F14" s="261">
        <f t="shared" si="0"/>
        <v>0</v>
      </c>
      <c r="G14" s="39">
        <v>0</v>
      </c>
      <c r="H14" s="39">
        <v>0</v>
      </c>
      <c r="I14" s="261">
        <f t="shared" si="1"/>
        <v>0</v>
      </c>
      <c r="J14" s="39">
        <v>0</v>
      </c>
      <c r="K14" s="39">
        <v>0</v>
      </c>
      <c r="L14" s="542" t="s">
        <v>349</v>
      </c>
      <c r="M14" s="543"/>
    </row>
    <row r="15" spans="1:16" ht="36" customHeight="1">
      <c r="A15" s="537" t="s">
        <v>13</v>
      </c>
      <c r="B15" s="538"/>
      <c r="C15" s="278">
        <f t="shared" ref="C15:J15" si="3">SUM(C12:C14)</f>
        <v>502633</v>
      </c>
      <c r="D15" s="279">
        <f t="shared" si="3"/>
        <v>98836</v>
      </c>
      <c r="E15" s="225">
        <f t="shared" si="3"/>
        <v>601469</v>
      </c>
      <c r="F15" s="225">
        <f t="shared" si="3"/>
        <v>107761</v>
      </c>
      <c r="G15" s="279">
        <f t="shared" si="3"/>
        <v>54919</v>
      </c>
      <c r="H15" s="279">
        <f t="shared" si="3"/>
        <v>52842</v>
      </c>
      <c r="I15" s="225">
        <f t="shared" si="3"/>
        <v>709230</v>
      </c>
      <c r="J15" s="279">
        <f t="shared" si="3"/>
        <v>1674</v>
      </c>
      <c r="K15" s="279">
        <f>SUM(K12:K14)</f>
        <v>707556</v>
      </c>
      <c r="L15" s="539" t="s">
        <v>10</v>
      </c>
      <c r="M15" s="540"/>
    </row>
    <row r="16" spans="1:16" ht="15" customHeight="1">
      <c r="A16" s="519" t="s">
        <v>551</v>
      </c>
      <c r="B16" s="519"/>
      <c r="C16" s="519"/>
      <c r="D16" s="519"/>
      <c r="E16" s="519"/>
      <c r="F16" s="519"/>
      <c r="G16" s="271"/>
      <c r="H16" s="271"/>
      <c r="I16" s="271"/>
      <c r="J16" s="536" t="s">
        <v>552</v>
      </c>
      <c r="K16" s="536"/>
      <c r="L16" s="536"/>
      <c r="M16" s="536"/>
      <c r="N16" s="256"/>
      <c r="O16" s="256"/>
    </row>
    <row r="17" spans="3:15" ht="14.25" customHeight="1">
      <c r="C17" s="1"/>
      <c r="E17" s="1"/>
    </row>
    <row r="18" spans="3:15" ht="14.25" customHeight="1">
      <c r="C18" s="1"/>
      <c r="E18" s="1"/>
      <c r="I18" s="159"/>
    </row>
    <row r="19" spans="3:15" ht="14.25" customHeight="1">
      <c r="C19" s="1"/>
      <c r="E19" s="1"/>
      <c r="I19" s="159"/>
    </row>
    <row r="20" spans="3:15" ht="14.25" customHeight="1">
      <c r="C20" s="1"/>
      <c r="E20" s="1"/>
      <c r="K20" s="159"/>
      <c r="L20" s="159"/>
      <c r="M20" s="132"/>
      <c r="N20" s="132"/>
      <c r="O20" s="159"/>
    </row>
    <row r="21" spans="3:15" ht="14.25" customHeight="1">
      <c r="C21" s="1"/>
      <c r="E21" s="1"/>
      <c r="K21" s="159"/>
      <c r="L21" s="159"/>
      <c r="M21" s="132"/>
      <c r="N21" s="132"/>
      <c r="O21" s="159"/>
    </row>
  </sheetData>
  <mergeCells count="29">
    <mergeCell ref="J16:M16"/>
    <mergeCell ref="A16:F16"/>
    <mergeCell ref="A15:B15"/>
    <mergeCell ref="L15:M15"/>
    <mergeCell ref="L12:M12"/>
    <mergeCell ref="L13:M13"/>
    <mergeCell ref="L14:M14"/>
    <mergeCell ref="A1:M1"/>
    <mergeCell ref="E10:E11"/>
    <mergeCell ref="D8:D9"/>
    <mergeCell ref="E8:E9"/>
    <mergeCell ref="L8:M11"/>
    <mergeCell ref="A5:M5"/>
    <mergeCell ref="A3:M3"/>
    <mergeCell ref="A4:M4"/>
    <mergeCell ref="A2:M2"/>
    <mergeCell ref="D10:D11"/>
    <mergeCell ref="A6:M6"/>
    <mergeCell ref="A7:B7"/>
    <mergeCell ref="C7:K7"/>
    <mergeCell ref="I8:K8"/>
    <mergeCell ref="I9:K9"/>
    <mergeCell ref="L7:M7"/>
    <mergeCell ref="F8:H8"/>
    <mergeCell ref="A8:A11"/>
    <mergeCell ref="B8:B11"/>
    <mergeCell ref="C8:C9"/>
    <mergeCell ref="C10:C11"/>
    <mergeCell ref="F9:H9"/>
  </mergeCells>
  <phoneticPr fontId="17" type="noConversion"/>
  <printOptions horizontalCentered="1" verticalCentered="1"/>
  <pageMargins left="0.39370078740157483" right="0.39370078740157483" top="0" bottom="0" header="0.31496062992125984" footer="0.31496062992125984"/>
  <pageSetup paperSize="9" scale="8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theme="3" tint="0.39997558519241921"/>
  </sheetPr>
  <dimension ref="A1:P40"/>
  <sheetViews>
    <sheetView view="pageBreakPreview" zoomScale="90" zoomScaleNormal="100" zoomScaleSheetLayoutView="90" workbookViewId="0">
      <selection activeCell="J18" sqref="A18:J18"/>
    </sheetView>
  </sheetViews>
  <sheetFormatPr defaultColWidth="9.125" defaultRowHeight="15"/>
  <cols>
    <col min="1" max="1" width="7.625" style="3" customWidth="1"/>
    <col min="2" max="2" width="30.625" style="1" customWidth="1"/>
    <col min="3" max="3" width="9" style="103" customWidth="1"/>
    <col min="4" max="4" width="9" style="1" customWidth="1"/>
    <col min="5" max="5" width="9" style="103" customWidth="1"/>
    <col min="6" max="11" width="9" style="1" customWidth="1"/>
    <col min="12" max="12" width="25.625" style="1" customWidth="1"/>
    <col min="13" max="13" width="7.625" style="1" customWidth="1"/>
    <col min="14" max="16384" width="9.125" style="1"/>
  </cols>
  <sheetData>
    <row r="1" spans="1:14" s="5" customFormat="1" ht="49.5" customHeight="1">
      <c r="A1" s="433"/>
      <c r="B1" s="381"/>
      <c r="C1" s="381"/>
      <c r="D1" s="381"/>
      <c r="E1" s="381"/>
      <c r="F1" s="381"/>
      <c r="G1" s="381"/>
      <c r="H1" s="381"/>
      <c r="I1" s="381"/>
      <c r="J1" s="381"/>
      <c r="K1" s="381"/>
      <c r="L1" s="381"/>
      <c r="M1" s="381"/>
      <c r="N1" s="10"/>
    </row>
    <row r="2" spans="1:14" ht="18" customHeight="1">
      <c r="A2" s="434" t="s">
        <v>108</v>
      </c>
      <c r="B2" s="434"/>
      <c r="C2" s="434"/>
      <c r="D2" s="434"/>
      <c r="E2" s="434"/>
      <c r="F2" s="434"/>
      <c r="G2" s="434"/>
      <c r="H2" s="434"/>
      <c r="I2" s="434"/>
      <c r="J2" s="434"/>
      <c r="K2" s="434"/>
      <c r="L2" s="434"/>
      <c r="M2" s="12"/>
    </row>
    <row r="3" spans="1:14" ht="18" customHeight="1">
      <c r="A3" s="434" t="s">
        <v>4</v>
      </c>
      <c r="B3" s="434"/>
      <c r="C3" s="434"/>
      <c r="D3" s="434"/>
      <c r="E3" s="434"/>
      <c r="F3" s="434"/>
      <c r="G3" s="434"/>
      <c r="H3" s="434"/>
      <c r="I3" s="434"/>
      <c r="J3" s="434"/>
      <c r="K3" s="434"/>
      <c r="L3" s="434"/>
      <c r="M3" s="434"/>
      <c r="N3" s="109"/>
    </row>
    <row r="4" spans="1:14" ht="15.75" customHeight="1">
      <c r="A4" s="442" t="s">
        <v>109</v>
      </c>
      <c r="B4" s="442"/>
      <c r="C4" s="442"/>
      <c r="D4" s="442"/>
      <c r="E4" s="442"/>
      <c r="F4" s="442"/>
      <c r="G4" s="442"/>
      <c r="H4" s="442"/>
      <c r="I4" s="442"/>
      <c r="J4" s="442"/>
      <c r="K4" s="442"/>
      <c r="L4" s="442"/>
      <c r="M4" s="12"/>
    </row>
    <row r="5" spans="1:14" ht="15.75" customHeight="1">
      <c r="A5" s="442" t="s">
        <v>137</v>
      </c>
      <c r="B5" s="442"/>
      <c r="C5" s="442"/>
      <c r="D5" s="442"/>
      <c r="E5" s="442"/>
      <c r="F5" s="442"/>
      <c r="G5" s="442"/>
      <c r="H5" s="442"/>
      <c r="I5" s="442"/>
      <c r="J5" s="442"/>
      <c r="K5" s="442"/>
      <c r="L5" s="442"/>
      <c r="M5" s="12"/>
    </row>
    <row r="6" spans="1:14" ht="15.75" customHeight="1">
      <c r="A6" s="442">
        <v>2021</v>
      </c>
      <c r="B6" s="442"/>
      <c r="C6" s="442"/>
      <c r="D6" s="442"/>
      <c r="E6" s="442"/>
      <c r="F6" s="442"/>
      <c r="G6" s="442"/>
      <c r="H6" s="442"/>
      <c r="I6" s="442"/>
      <c r="J6" s="442"/>
      <c r="K6" s="442"/>
      <c r="L6" s="442"/>
      <c r="M6" s="442"/>
    </row>
    <row r="7" spans="1:14" ht="16.5" customHeight="1">
      <c r="A7" s="478" t="s">
        <v>480</v>
      </c>
      <c r="B7" s="479"/>
      <c r="C7" s="544"/>
      <c r="D7" s="545"/>
      <c r="E7" s="544"/>
      <c r="F7" s="544"/>
      <c r="G7" s="544"/>
      <c r="H7" s="544"/>
      <c r="I7" s="544"/>
      <c r="J7" s="544"/>
      <c r="K7" s="544"/>
      <c r="L7" s="480" t="s">
        <v>481</v>
      </c>
      <c r="M7" s="480"/>
    </row>
    <row r="8" spans="1:14" ht="21" customHeight="1">
      <c r="A8" s="495" t="s">
        <v>269</v>
      </c>
      <c r="B8" s="499" t="s">
        <v>16</v>
      </c>
      <c r="C8" s="494" t="s">
        <v>91</v>
      </c>
      <c r="D8" s="494" t="s">
        <v>92</v>
      </c>
      <c r="E8" s="494" t="s">
        <v>93</v>
      </c>
      <c r="F8" s="494" t="s">
        <v>530</v>
      </c>
      <c r="G8" s="494"/>
      <c r="H8" s="494"/>
      <c r="I8" s="494" t="s">
        <v>94</v>
      </c>
      <c r="J8" s="494"/>
      <c r="K8" s="494"/>
      <c r="L8" s="553" t="s">
        <v>95</v>
      </c>
      <c r="M8" s="554"/>
    </row>
    <row r="9" spans="1:14" ht="21" customHeight="1">
      <c r="A9" s="496"/>
      <c r="B9" s="500"/>
      <c r="C9" s="426"/>
      <c r="D9" s="426"/>
      <c r="E9" s="426"/>
      <c r="F9" s="559" t="s">
        <v>531</v>
      </c>
      <c r="G9" s="559"/>
      <c r="H9" s="559"/>
      <c r="I9" s="559" t="s">
        <v>96</v>
      </c>
      <c r="J9" s="559"/>
      <c r="K9" s="559"/>
      <c r="L9" s="555"/>
      <c r="M9" s="556"/>
    </row>
    <row r="10" spans="1:14" ht="26.1" customHeight="1">
      <c r="A10" s="496"/>
      <c r="B10" s="500"/>
      <c r="C10" s="546" t="s">
        <v>97</v>
      </c>
      <c r="D10" s="546" t="s">
        <v>275</v>
      </c>
      <c r="E10" s="546" t="s">
        <v>99</v>
      </c>
      <c r="F10" s="147" t="s">
        <v>10</v>
      </c>
      <c r="G10" s="147" t="s">
        <v>100</v>
      </c>
      <c r="H10" s="147" t="s">
        <v>101</v>
      </c>
      <c r="I10" s="147" t="s">
        <v>10</v>
      </c>
      <c r="J10" s="147" t="s">
        <v>102</v>
      </c>
      <c r="K10" s="147" t="s">
        <v>103</v>
      </c>
      <c r="L10" s="555"/>
      <c r="M10" s="556"/>
    </row>
    <row r="11" spans="1:14" ht="26.1" customHeight="1">
      <c r="A11" s="497"/>
      <c r="B11" s="501"/>
      <c r="C11" s="547"/>
      <c r="D11" s="547"/>
      <c r="E11" s="547"/>
      <c r="F11" s="150" t="s">
        <v>13</v>
      </c>
      <c r="G11" s="150" t="s">
        <v>104</v>
      </c>
      <c r="H11" s="150" t="s">
        <v>105</v>
      </c>
      <c r="I11" s="150" t="s">
        <v>13</v>
      </c>
      <c r="J11" s="150" t="s">
        <v>106</v>
      </c>
      <c r="K11" s="150" t="s">
        <v>107</v>
      </c>
      <c r="L11" s="557"/>
      <c r="M11" s="558"/>
    </row>
    <row r="12" spans="1:14" ht="24" customHeight="1" thickBot="1">
      <c r="A12" s="43">
        <v>4922</v>
      </c>
      <c r="B12" s="44" t="s">
        <v>356</v>
      </c>
      <c r="C12" s="216">
        <f>SUM(E12-D12)</f>
        <v>0</v>
      </c>
      <c r="D12" s="45">
        <v>0</v>
      </c>
      <c r="E12" s="216">
        <f>SUM(I12-F12)</f>
        <v>0</v>
      </c>
      <c r="F12" s="216">
        <f>SUM(G12:H12)</f>
        <v>0</v>
      </c>
      <c r="G12" s="45">
        <v>0</v>
      </c>
      <c r="H12" s="45">
        <v>0</v>
      </c>
      <c r="I12" s="216">
        <f>SUM(J12:K12)</f>
        <v>0</v>
      </c>
      <c r="J12" s="45">
        <v>0</v>
      </c>
      <c r="K12" s="45">
        <v>0</v>
      </c>
      <c r="L12" s="513" t="s">
        <v>361</v>
      </c>
      <c r="M12" s="513"/>
    </row>
    <row r="13" spans="1:14" ht="24" customHeight="1" thickBot="1">
      <c r="A13" s="46">
        <v>4923</v>
      </c>
      <c r="B13" s="47" t="s">
        <v>357</v>
      </c>
      <c r="C13" s="221">
        <f>SUM(E13-D13)</f>
        <v>34116</v>
      </c>
      <c r="D13" s="187">
        <v>1362</v>
      </c>
      <c r="E13" s="221">
        <f>SUM(I13-F13)</f>
        <v>35478</v>
      </c>
      <c r="F13" s="221">
        <f>SUM(G13:H13)</f>
        <v>19645</v>
      </c>
      <c r="G13" s="187">
        <v>7109</v>
      </c>
      <c r="H13" s="187">
        <v>12536</v>
      </c>
      <c r="I13" s="221">
        <f>SUM(J13:K13)</f>
        <v>55123</v>
      </c>
      <c r="J13" s="187">
        <v>1312</v>
      </c>
      <c r="K13" s="187">
        <v>53811</v>
      </c>
      <c r="L13" s="512" t="s">
        <v>139</v>
      </c>
      <c r="M13" s="512"/>
    </row>
    <row r="14" spans="1:14" ht="35.1" customHeight="1" thickBot="1">
      <c r="A14" s="43">
        <v>4924</v>
      </c>
      <c r="B14" s="44" t="s">
        <v>362</v>
      </c>
      <c r="C14" s="216">
        <f>SUM(E14-D14)</f>
        <v>0</v>
      </c>
      <c r="D14" s="45">
        <v>0</v>
      </c>
      <c r="E14" s="216">
        <f>SUM(I14-F14)</f>
        <v>0</v>
      </c>
      <c r="F14" s="216">
        <f>SUM(G14:H14)</f>
        <v>0</v>
      </c>
      <c r="G14" s="45">
        <v>0</v>
      </c>
      <c r="H14" s="45">
        <v>0</v>
      </c>
      <c r="I14" s="216">
        <f>SUM(J14:K14)</f>
        <v>0</v>
      </c>
      <c r="J14" s="45">
        <v>0</v>
      </c>
      <c r="K14" s="45">
        <v>0</v>
      </c>
      <c r="L14" s="513" t="s">
        <v>374</v>
      </c>
      <c r="M14" s="513"/>
    </row>
    <row r="15" spans="1:14" ht="35.1" customHeight="1" thickBot="1">
      <c r="A15" s="46">
        <v>4925</v>
      </c>
      <c r="B15" s="47" t="s">
        <v>364</v>
      </c>
      <c r="C15" s="267">
        <f>SUM(E15-D15)</f>
        <v>7872</v>
      </c>
      <c r="D15" s="187">
        <v>822</v>
      </c>
      <c r="E15" s="267">
        <f>SUM(I15-F15)</f>
        <v>8694</v>
      </c>
      <c r="F15" s="221">
        <f>SUM(G15:H15)</f>
        <v>8987</v>
      </c>
      <c r="G15" s="187">
        <v>3001</v>
      </c>
      <c r="H15" s="187">
        <v>5986</v>
      </c>
      <c r="I15" s="221">
        <f>SUM(J15:K15)</f>
        <v>17681</v>
      </c>
      <c r="J15" s="187">
        <v>50</v>
      </c>
      <c r="K15" s="187">
        <v>17631</v>
      </c>
      <c r="L15" s="512" t="s">
        <v>365</v>
      </c>
      <c r="M15" s="512"/>
    </row>
    <row r="16" spans="1:14" ht="35.1" customHeight="1" thickBot="1">
      <c r="A16" s="324">
        <v>5</v>
      </c>
      <c r="B16" s="355" t="s">
        <v>554</v>
      </c>
      <c r="C16" s="354">
        <f>SUM(E16-D16)</f>
        <v>460644</v>
      </c>
      <c r="D16" s="356">
        <v>96653</v>
      </c>
      <c r="E16" s="354">
        <f>SUM(I16-F16)</f>
        <v>557297</v>
      </c>
      <c r="F16" s="353">
        <f>H16+G16</f>
        <v>79130</v>
      </c>
      <c r="G16" s="327">
        <v>44810</v>
      </c>
      <c r="H16" s="327">
        <v>34320</v>
      </c>
      <c r="I16" s="326">
        <f>K16+J16</f>
        <v>636427</v>
      </c>
      <c r="J16" s="327">
        <v>312</v>
      </c>
      <c r="K16" s="327">
        <v>636115</v>
      </c>
      <c r="L16" s="510" t="s">
        <v>553</v>
      </c>
      <c r="M16" s="510"/>
    </row>
    <row r="17" spans="1:16" ht="24" customHeight="1">
      <c r="A17" s="339">
        <v>61</v>
      </c>
      <c r="B17" s="340" t="s">
        <v>354</v>
      </c>
      <c r="C17" s="334">
        <f t="shared" ref="C17" si="0">SUM(E17-D17)</f>
        <v>0</v>
      </c>
      <c r="D17" s="334">
        <v>0</v>
      </c>
      <c r="E17" s="333">
        <f t="shared" ref="E17" si="1">SUM(I17-F17)</f>
        <v>0</v>
      </c>
      <c r="F17" s="334">
        <f t="shared" ref="F17" si="2">SUM(G17:H17)</f>
        <v>0</v>
      </c>
      <c r="G17" s="334">
        <v>0</v>
      </c>
      <c r="H17" s="334">
        <v>0</v>
      </c>
      <c r="I17" s="334">
        <f t="shared" ref="I17" si="3">SUM(J17:K17)</f>
        <v>0</v>
      </c>
      <c r="J17" s="334">
        <v>0</v>
      </c>
      <c r="K17" s="334">
        <v>0</v>
      </c>
      <c r="L17" s="550" t="s">
        <v>349</v>
      </c>
      <c r="M17" s="550"/>
    </row>
    <row r="18" spans="1:16" ht="34.9" customHeight="1">
      <c r="A18" s="648" t="s">
        <v>13</v>
      </c>
      <c r="B18" s="549"/>
      <c r="C18" s="309">
        <f t="shared" ref="C18:K18" si="4">SUM(C12:C17)</f>
        <v>502632</v>
      </c>
      <c r="D18" s="309">
        <f t="shared" si="4"/>
        <v>98837</v>
      </c>
      <c r="E18" s="309">
        <f t="shared" si="4"/>
        <v>601469</v>
      </c>
      <c r="F18" s="309">
        <f t="shared" si="4"/>
        <v>107762</v>
      </c>
      <c r="G18" s="309">
        <f t="shared" si="4"/>
        <v>54920</v>
      </c>
      <c r="H18" s="309">
        <f t="shared" si="4"/>
        <v>52842</v>
      </c>
      <c r="I18" s="309">
        <f t="shared" si="4"/>
        <v>709231</v>
      </c>
      <c r="J18" s="649">
        <f t="shared" si="4"/>
        <v>1674</v>
      </c>
      <c r="K18" s="647">
        <f t="shared" si="4"/>
        <v>707557</v>
      </c>
      <c r="L18" s="551" t="s">
        <v>10</v>
      </c>
      <c r="M18" s="552"/>
    </row>
    <row r="19" spans="1:16" ht="24.6" customHeight="1">
      <c r="A19" s="465" t="s">
        <v>551</v>
      </c>
      <c r="B19" s="465"/>
      <c r="C19" s="465"/>
      <c r="D19" s="465"/>
      <c r="E19" s="465"/>
      <c r="F19" s="465"/>
      <c r="I19" s="548" t="s">
        <v>552</v>
      </c>
      <c r="J19" s="548"/>
      <c r="K19" s="548"/>
      <c r="L19" s="548"/>
      <c r="M19" s="548"/>
      <c r="N19" s="256"/>
      <c r="O19" s="256"/>
      <c r="P19" s="256"/>
    </row>
    <row r="22" spans="1:16" ht="14.25">
      <c r="C22" s="1"/>
      <c r="E22" s="1"/>
    </row>
    <row r="23" spans="1:16" ht="14.25">
      <c r="C23" s="1"/>
      <c r="E23" s="1"/>
    </row>
    <row r="24" spans="1:16" ht="14.25">
      <c r="C24" s="1"/>
      <c r="E24" s="1"/>
    </row>
    <row r="25" spans="1:16" ht="14.25">
      <c r="C25" s="1"/>
      <c r="E25" s="1"/>
    </row>
    <row r="26" spans="1:16" ht="14.25">
      <c r="A26" s="1"/>
      <c r="C26" s="1"/>
      <c r="E26" s="1"/>
    </row>
    <row r="27" spans="1:16" ht="14.25">
      <c r="A27" s="1"/>
      <c r="C27" s="1"/>
      <c r="E27" s="1"/>
    </row>
    <row r="28" spans="1:16" ht="14.25">
      <c r="A28" s="1"/>
      <c r="C28" s="1"/>
      <c r="E28" s="1"/>
    </row>
    <row r="29" spans="1:16" ht="14.25">
      <c r="A29" s="1"/>
      <c r="C29" s="1"/>
      <c r="E29" s="1"/>
    </row>
    <row r="30" spans="1:16" ht="14.25">
      <c r="A30" s="1"/>
      <c r="C30" s="1"/>
      <c r="E30" s="1"/>
    </row>
    <row r="31" spans="1:16" ht="14.25">
      <c r="A31" s="1"/>
      <c r="C31" s="1"/>
      <c r="E31" s="1"/>
    </row>
    <row r="32" spans="1:16" ht="14.25">
      <c r="A32" s="1"/>
      <c r="C32" s="1"/>
      <c r="E32" s="1"/>
    </row>
    <row r="33" spans="1:5" ht="14.25">
      <c r="A33" s="1"/>
      <c r="C33" s="1"/>
      <c r="E33" s="1"/>
    </row>
    <row r="34" spans="1:5" ht="14.25">
      <c r="A34" s="1"/>
      <c r="C34" s="1"/>
      <c r="E34" s="1"/>
    </row>
    <row r="35" spans="1:5" ht="14.25">
      <c r="A35" s="1"/>
      <c r="C35" s="1"/>
      <c r="E35" s="1"/>
    </row>
    <row r="36" spans="1:5" ht="14.25">
      <c r="A36" s="1"/>
      <c r="C36" s="1"/>
      <c r="E36" s="1"/>
    </row>
    <row r="37" spans="1:5">
      <c r="A37" s="1"/>
    </row>
    <row r="38" spans="1:5">
      <c r="A38" s="1"/>
    </row>
    <row r="39" spans="1:5">
      <c r="A39" s="1"/>
    </row>
    <row r="40" spans="1:5">
      <c r="A40" s="1"/>
    </row>
  </sheetData>
  <mergeCells count="32">
    <mergeCell ref="L8:M11"/>
    <mergeCell ref="F9:H9"/>
    <mergeCell ref="I9:K9"/>
    <mergeCell ref="B8:B11"/>
    <mergeCell ref="C8:C9"/>
    <mergeCell ref="E10:E11"/>
    <mergeCell ref="A19:F19"/>
    <mergeCell ref="I19:M19"/>
    <mergeCell ref="A18:B18"/>
    <mergeCell ref="L12:M12"/>
    <mergeCell ref="L17:M17"/>
    <mergeCell ref="L18:M18"/>
    <mergeCell ref="L15:M15"/>
    <mergeCell ref="L16:M16"/>
    <mergeCell ref="L14:M14"/>
    <mergeCell ref="L13:M13"/>
    <mergeCell ref="A1:M1"/>
    <mergeCell ref="D8:D9"/>
    <mergeCell ref="E8:E9"/>
    <mergeCell ref="A3:M3"/>
    <mergeCell ref="A7:B7"/>
    <mergeCell ref="A6:M6"/>
    <mergeCell ref="A8:A11"/>
    <mergeCell ref="L7:M7"/>
    <mergeCell ref="C7:K7"/>
    <mergeCell ref="I8:K8"/>
    <mergeCell ref="F8:H8"/>
    <mergeCell ref="C10:C11"/>
    <mergeCell ref="D10:D11"/>
    <mergeCell ref="A2:L2"/>
    <mergeCell ref="A4:L4"/>
    <mergeCell ref="A5:L5"/>
  </mergeCells>
  <phoneticPr fontId="17" type="noConversion"/>
  <printOptions horizontalCentered="1" verticalCentered="1"/>
  <pageMargins left="0" right="0" top="0" bottom="0" header="0.31496062992125984" footer="0.31496062992125984"/>
  <pageSetup paperSize="9" scale="85"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tabColor theme="3" tint="0.39997558519241921"/>
  </sheetPr>
  <dimension ref="A1:M19"/>
  <sheetViews>
    <sheetView view="pageBreakPreview" zoomScaleNormal="100" zoomScaleSheetLayoutView="100" workbookViewId="0">
      <selection activeCell="J15" sqref="A15:K15"/>
    </sheetView>
  </sheetViews>
  <sheetFormatPr defaultColWidth="9.125" defaultRowHeight="14.25"/>
  <cols>
    <col min="1" max="1" width="6.625" style="3" customWidth="1"/>
    <col min="2" max="2" width="30.625" style="1" customWidth="1"/>
    <col min="3" max="9" width="10.125" style="1" customWidth="1"/>
    <col min="10" max="10" width="25.625" style="1" customWidth="1"/>
    <col min="11" max="11" width="6.625" style="1" customWidth="1"/>
    <col min="12" max="16384" width="9.125" style="1"/>
  </cols>
  <sheetData>
    <row r="1" spans="1:13" s="5" customFormat="1" ht="54.75" customHeight="1">
      <c r="A1" s="433"/>
      <c r="B1" s="433"/>
      <c r="C1" s="433"/>
      <c r="D1" s="433"/>
      <c r="E1" s="433"/>
      <c r="F1" s="433"/>
      <c r="G1" s="433"/>
      <c r="H1" s="433"/>
      <c r="I1" s="433"/>
      <c r="J1" s="433"/>
      <c r="K1" s="433"/>
      <c r="L1" s="10"/>
    </row>
    <row r="2" spans="1:13" ht="18" customHeight="1">
      <c r="A2" s="434" t="s">
        <v>124</v>
      </c>
      <c r="B2" s="434"/>
      <c r="C2" s="434"/>
      <c r="D2" s="434"/>
      <c r="E2" s="434"/>
      <c r="F2" s="434"/>
      <c r="G2" s="434"/>
      <c r="H2" s="434"/>
      <c r="I2" s="434"/>
      <c r="J2" s="434"/>
      <c r="K2" s="434"/>
    </row>
    <row r="3" spans="1:13" ht="18" customHeight="1">
      <c r="A3" s="434" t="s">
        <v>4</v>
      </c>
      <c r="B3" s="434"/>
      <c r="C3" s="434"/>
      <c r="D3" s="434"/>
      <c r="E3" s="434"/>
      <c r="F3" s="434"/>
      <c r="G3" s="434"/>
      <c r="H3" s="434"/>
      <c r="I3" s="434"/>
      <c r="J3" s="434"/>
      <c r="K3" s="434"/>
    </row>
    <row r="4" spans="1:13" ht="15.75" customHeight="1">
      <c r="A4" s="435" t="s">
        <v>125</v>
      </c>
      <c r="B4" s="435"/>
      <c r="C4" s="435"/>
      <c r="D4" s="435"/>
      <c r="E4" s="435"/>
      <c r="F4" s="435"/>
      <c r="G4" s="435"/>
      <c r="H4" s="435"/>
      <c r="I4" s="435"/>
      <c r="J4" s="435"/>
      <c r="K4" s="435"/>
    </row>
    <row r="5" spans="1:13" ht="15.75" customHeight="1">
      <c r="A5" s="435" t="s">
        <v>137</v>
      </c>
      <c r="B5" s="435"/>
      <c r="C5" s="435"/>
      <c r="D5" s="435"/>
      <c r="E5" s="435"/>
      <c r="F5" s="435"/>
      <c r="G5" s="435"/>
      <c r="H5" s="435"/>
      <c r="I5" s="435"/>
      <c r="J5" s="435"/>
      <c r="K5" s="435"/>
    </row>
    <row r="6" spans="1:13" ht="15.75" customHeight="1">
      <c r="A6" s="442">
        <v>2021</v>
      </c>
      <c r="B6" s="442"/>
      <c r="C6" s="442"/>
      <c r="D6" s="442"/>
      <c r="E6" s="442"/>
      <c r="F6" s="442"/>
      <c r="G6" s="442"/>
      <c r="H6" s="442"/>
      <c r="I6" s="442"/>
      <c r="J6" s="442"/>
      <c r="K6" s="442"/>
    </row>
    <row r="7" spans="1:13" ht="18">
      <c r="A7" s="516" t="s">
        <v>482</v>
      </c>
      <c r="B7" s="517"/>
      <c r="C7" s="562"/>
      <c r="D7" s="563"/>
      <c r="E7" s="562"/>
      <c r="F7" s="562"/>
      <c r="G7" s="562"/>
      <c r="H7" s="562"/>
      <c r="I7" s="562"/>
      <c r="J7" s="564" t="s">
        <v>30</v>
      </c>
      <c r="K7" s="564"/>
    </row>
    <row r="8" spans="1:13" s="11" customFormat="1" ht="37.5" customHeight="1">
      <c r="A8" s="571" t="s">
        <v>272</v>
      </c>
      <c r="B8" s="569" t="s">
        <v>16</v>
      </c>
      <c r="C8" s="528" t="s">
        <v>111</v>
      </c>
      <c r="D8" s="528"/>
      <c r="E8" s="528" t="s">
        <v>112</v>
      </c>
      <c r="F8" s="495" t="s">
        <v>498</v>
      </c>
      <c r="G8" s="528" t="s">
        <v>533</v>
      </c>
      <c r="H8" s="528" t="s">
        <v>532</v>
      </c>
      <c r="I8" s="528" t="s">
        <v>113</v>
      </c>
      <c r="J8" s="533" t="s">
        <v>95</v>
      </c>
      <c r="K8" s="533"/>
    </row>
    <row r="9" spans="1:13" s="11" customFormat="1" ht="39.75" customHeight="1">
      <c r="A9" s="571"/>
      <c r="B9" s="569"/>
      <c r="C9" s="531" t="s">
        <v>114</v>
      </c>
      <c r="D9" s="531"/>
      <c r="E9" s="528"/>
      <c r="F9" s="496"/>
      <c r="G9" s="528"/>
      <c r="H9" s="528"/>
      <c r="I9" s="528"/>
      <c r="J9" s="533"/>
      <c r="K9" s="533"/>
    </row>
    <row r="10" spans="1:13" s="11" customFormat="1" ht="36" customHeight="1">
      <c r="A10" s="571"/>
      <c r="B10" s="569"/>
      <c r="C10" s="51" t="s">
        <v>115</v>
      </c>
      <c r="D10" s="51" t="s">
        <v>33</v>
      </c>
      <c r="E10" s="529" t="s">
        <v>116</v>
      </c>
      <c r="F10" s="529" t="s">
        <v>117</v>
      </c>
      <c r="G10" s="169" t="s">
        <v>118</v>
      </c>
      <c r="H10" s="169" t="s">
        <v>118</v>
      </c>
      <c r="I10" s="529" t="s">
        <v>119</v>
      </c>
      <c r="J10" s="533"/>
      <c r="K10" s="533"/>
    </row>
    <row r="11" spans="1:13" s="11" customFormat="1" ht="62.25" customHeight="1">
      <c r="A11" s="572"/>
      <c r="B11" s="570"/>
      <c r="C11" s="52" t="s">
        <v>120</v>
      </c>
      <c r="D11" s="52" t="s">
        <v>121</v>
      </c>
      <c r="E11" s="530"/>
      <c r="F11" s="530"/>
      <c r="G11" s="52" t="s">
        <v>534</v>
      </c>
      <c r="H11" s="52" t="s">
        <v>535</v>
      </c>
      <c r="I11" s="530"/>
      <c r="J11" s="534"/>
      <c r="K11" s="534"/>
    </row>
    <row r="12" spans="1:13" ht="39.950000000000003" customHeight="1" thickBot="1">
      <c r="A12" s="37">
        <v>49</v>
      </c>
      <c r="B12" s="38" t="s">
        <v>350</v>
      </c>
      <c r="C12" s="39">
        <v>21665</v>
      </c>
      <c r="D12" s="39">
        <v>20323</v>
      </c>
      <c r="E12" s="280">
        <v>114140</v>
      </c>
      <c r="F12" s="39">
        <v>188124</v>
      </c>
      <c r="G12" s="39">
        <v>13.89</v>
      </c>
      <c r="H12" s="39">
        <v>25.44</v>
      </c>
      <c r="I12" s="39">
        <v>55832</v>
      </c>
      <c r="J12" s="561" t="s">
        <v>345</v>
      </c>
      <c r="K12" s="561"/>
    </row>
    <row r="13" spans="1:13" s="363" customFormat="1" ht="35.1" customHeight="1">
      <c r="A13" s="335">
        <v>5</v>
      </c>
      <c r="B13" s="336" t="s">
        <v>554</v>
      </c>
      <c r="C13" s="359">
        <v>432933</v>
      </c>
      <c r="D13" s="359">
        <v>27711</v>
      </c>
      <c r="E13" s="360">
        <f>'9'!E16/'2'!G16</f>
        <v>1425.3120204603581</v>
      </c>
      <c r="F13" s="360">
        <f>'9'!I16/'4'!F16</f>
        <v>1627.690537084399</v>
      </c>
      <c r="G13" s="361">
        <v>7.04</v>
      </c>
      <c r="H13" s="359">
        <v>5.39</v>
      </c>
      <c r="I13" s="362">
        <f>D13/'4'!F16</f>
        <v>70.872122762148337</v>
      </c>
      <c r="J13" s="520" t="s">
        <v>553</v>
      </c>
      <c r="K13" s="520"/>
      <c r="L13" s="560"/>
      <c r="M13" s="560"/>
    </row>
    <row r="14" spans="1:13" ht="39.950000000000003" customHeight="1">
      <c r="A14" s="37">
        <v>61</v>
      </c>
      <c r="B14" s="38" t="s">
        <v>354</v>
      </c>
      <c r="C14" s="39">
        <v>0</v>
      </c>
      <c r="D14" s="39">
        <v>0</v>
      </c>
      <c r="E14" s="280">
        <v>0</v>
      </c>
      <c r="F14" s="39">
        <v>0</v>
      </c>
      <c r="G14" s="39">
        <v>0</v>
      </c>
      <c r="H14" s="39">
        <v>0</v>
      </c>
      <c r="I14" s="39">
        <v>0</v>
      </c>
      <c r="J14" s="561" t="s">
        <v>349</v>
      </c>
      <c r="K14" s="561"/>
    </row>
    <row r="15" spans="1:13" ht="39.950000000000003" customHeight="1">
      <c r="A15" s="650" t="s">
        <v>13</v>
      </c>
      <c r="B15" s="567"/>
      <c r="C15" s="308">
        <v>454598</v>
      </c>
      <c r="D15" s="308">
        <v>48034</v>
      </c>
      <c r="E15" s="308">
        <v>773095</v>
      </c>
      <c r="F15" s="308">
        <v>911606</v>
      </c>
      <c r="G15" s="308">
        <v>7.74</v>
      </c>
      <c r="H15" s="308">
        <v>7.45</v>
      </c>
      <c r="I15" s="308">
        <v>63706</v>
      </c>
      <c r="J15" s="568" t="s">
        <v>10</v>
      </c>
      <c r="K15" s="651"/>
    </row>
    <row r="16" spans="1:13" ht="15">
      <c r="A16" s="465" t="s">
        <v>551</v>
      </c>
      <c r="B16" s="465"/>
      <c r="C16" s="465"/>
      <c r="D16" s="465"/>
      <c r="E16" s="465"/>
      <c r="F16" s="465"/>
      <c r="G16" s="548" t="s">
        <v>552</v>
      </c>
      <c r="H16" s="548"/>
      <c r="I16" s="548"/>
      <c r="J16" s="548"/>
      <c r="K16" s="548"/>
    </row>
    <row r="17" spans="1:11">
      <c r="A17" s="565" t="s">
        <v>127</v>
      </c>
      <c r="B17" s="565"/>
      <c r="C17" s="565"/>
      <c r="D17" s="565"/>
      <c r="E17" s="565"/>
      <c r="F17" s="565"/>
      <c r="G17" s="70"/>
      <c r="H17" s="566" t="s">
        <v>126</v>
      </c>
      <c r="I17" s="566"/>
      <c r="J17" s="566"/>
      <c r="K17" s="566"/>
    </row>
    <row r="19" spans="1:11" hidden="1">
      <c r="E19" s="358">
        <f>'9'!E16/'2'!G16</f>
        <v>1425.3120204603581</v>
      </c>
      <c r="F19" s="358">
        <f>'9'!I16/'4'!F16</f>
        <v>1627.690537084399</v>
      </c>
      <c r="I19" s="358">
        <f>D13/'4'!F16</f>
        <v>70.872122762148337</v>
      </c>
    </row>
  </sheetData>
  <mergeCells count="32">
    <mergeCell ref="A17:F17"/>
    <mergeCell ref="H17:K17"/>
    <mergeCell ref="G16:K16"/>
    <mergeCell ref="J14:K14"/>
    <mergeCell ref="H8:H9"/>
    <mergeCell ref="I8:I9"/>
    <mergeCell ref="J8:K11"/>
    <mergeCell ref="A15:B15"/>
    <mergeCell ref="E10:E11"/>
    <mergeCell ref="J15:K15"/>
    <mergeCell ref="I10:I11"/>
    <mergeCell ref="A16:F16"/>
    <mergeCell ref="G8:G9"/>
    <mergeCell ref="F8:F9"/>
    <mergeCell ref="B8:B11"/>
    <mergeCell ref="A8:A11"/>
    <mergeCell ref="L13:M13"/>
    <mergeCell ref="A1:K1"/>
    <mergeCell ref="C8:D8"/>
    <mergeCell ref="F10:F11"/>
    <mergeCell ref="J12:K12"/>
    <mergeCell ref="C9:D9"/>
    <mergeCell ref="J13:K13"/>
    <mergeCell ref="A6:K6"/>
    <mergeCell ref="A7:B7"/>
    <mergeCell ref="C7:I7"/>
    <mergeCell ref="J7:K7"/>
    <mergeCell ref="A2:K2"/>
    <mergeCell ref="E8:E9"/>
    <mergeCell ref="A4:K4"/>
    <mergeCell ref="A3:K3"/>
    <mergeCell ref="A5:K5"/>
  </mergeCells>
  <phoneticPr fontId="17" type="noConversion"/>
  <printOptions horizontalCentered="1" verticalCentered="1"/>
  <pageMargins left="0" right="0" top="0" bottom="0" header="0.31496062992125984" footer="0.31496062992125984"/>
  <pageSetup paperSize="9" scale="85"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tabColor theme="3" tint="0.39997558519241921"/>
  </sheetPr>
  <dimension ref="A1:L37"/>
  <sheetViews>
    <sheetView view="pageBreakPreview" zoomScaleNormal="100" zoomScaleSheetLayoutView="100" workbookViewId="0">
      <selection activeCell="B14" sqref="B14"/>
    </sheetView>
  </sheetViews>
  <sheetFormatPr defaultColWidth="9.125" defaultRowHeight="14.25"/>
  <cols>
    <col min="1" max="1" width="6.625" style="77" customWidth="1"/>
    <col min="2" max="2" width="35.625" style="70" customWidth="1"/>
    <col min="3" max="9" width="10.125" style="70" customWidth="1"/>
    <col min="10" max="10" width="30.625" style="70" customWidth="1"/>
    <col min="11" max="11" width="6.625" style="70" customWidth="1"/>
    <col min="12" max="16384" width="9.125" style="70"/>
  </cols>
  <sheetData>
    <row r="1" spans="1:12" s="68" customFormat="1" ht="57.75" customHeight="1">
      <c r="A1" s="443"/>
      <c r="B1" s="444"/>
      <c r="C1" s="444"/>
      <c r="D1" s="444"/>
      <c r="E1" s="444"/>
      <c r="F1" s="444"/>
      <c r="G1" s="444"/>
      <c r="H1" s="444"/>
      <c r="I1" s="444"/>
      <c r="J1" s="444"/>
      <c r="K1" s="444"/>
      <c r="L1" s="67"/>
    </row>
    <row r="2" spans="1:12" ht="18" customHeight="1">
      <c r="A2" s="69"/>
      <c r="B2" s="445" t="s">
        <v>124</v>
      </c>
      <c r="C2" s="445"/>
      <c r="D2" s="445"/>
      <c r="E2" s="445"/>
      <c r="F2" s="445"/>
      <c r="G2" s="445"/>
      <c r="H2" s="445"/>
      <c r="I2" s="445"/>
      <c r="J2" s="445"/>
    </row>
    <row r="3" spans="1:12" ht="18" customHeight="1">
      <c r="A3" s="69"/>
      <c r="B3" s="445" t="s">
        <v>4</v>
      </c>
      <c r="C3" s="445"/>
      <c r="D3" s="445"/>
      <c r="E3" s="445"/>
      <c r="F3" s="445"/>
      <c r="G3" s="445"/>
      <c r="H3" s="445"/>
      <c r="I3" s="445"/>
      <c r="J3" s="445"/>
    </row>
    <row r="4" spans="1:12" ht="15.75" customHeight="1">
      <c r="A4" s="69"/>
      <c r="B4" s="446" t="s">
        <v>125</v>
      </c>
      <c r="C4" s="446"/>
      <c r="D4" s="446"/>
      <c r="E4" s="446"/>
      <c r="F4" s="446"/>
      <c r="G4" s="446"/>
      <c r="H4" s="446"/>
      <c r="I4" s="446"/>
      <c r="J4" s="446"/>
    </row>
    <row r="5" spans="1:12" ht="15.75" customHeight="1">
      <c r="A5" s="69"/>
      <c r="B5" s="446" t="s">
        <v>137</v>
      </c>
      <c r="C5" s="446"/>
      <c r="D5" s="446"/>
      <c r="E5" s="446"/>
      <c r="F5" s="446"/>
      <c r="G5" s="446"/>
      <c r="H5" s="446"/>
      <c r="I5" s="446"/>
      <c r="J5" s="446"/>
    </row>
    <row r="6" spans="1:12" ht="15.75" customHeight="1">
      <c r="A6" s="446">
        <v>2021</v>
      </c>
      <c r="B6" s="446"/>
      <c r="C6" s="446"/>
      <c r="D6" s="446"/>
      <c r="E6" s="446"/>
      <c r="F6" s="446"/>
      <c r="G6" s="446"/>
      <c r="H6" s="446"/>
      <c r="I6" s="446"/>
      <c r="J6" s="446"/>
      <c r="K6" s="446"/>
    </row>
    <row r="7" spans="1:12" ht="18">
      <c r="A7" s="478" t="s">
        <v>483</v>
      </c>
      <c r="B7" s="478"/>
      <c r="C7" s="387"/>
      <c r="D7" s="535"/>
      <c r="E7" s="387"/>
      <c r="F7" s="387"/>
      <c r="G7" s="387"/>
      <c r="H7" s="387"/>
      <c r="I7" s="387"/>
      <c r="J7" s="574" t="s">
        <v>31</v>
      </c>
      <c r="K7" s="574"/>
    </row>
    <row r="8" spans="1:12" s="112" customFormat="1" ht="32.25" customHeight="1">
      <c r="A8" s="575" t="s">
        <v>272</v>
      </c>
      <c r="B8" s="578" t="s">
        <v>16</v>
      </c>
      <c r="C8" s="494" t="s">
        <v>111</v>
      </c>
      <c r="D8" s="494"/>
      <c r="E8" s="494" t="s">
        <v>112</v>
      </c>
      <c r="F8" s="575" t="s">
        <v>498</v>
      </c>
      <c r="G8" s="494" t="s">
        <v>533</v>
      </c>
      <c r="H8" s="494" t="s">
        <v>532</v>
      </c>
      <c r="I8" s="494" t="s">
        <v>113</v>
      </c>
      <c r="J8" s="581" t="s">
        <v>95</v>
      </c>
      <c r="K8" s="581"/>
    </row>
    <row r="9" spans="1:12" s="112" customFormat="1" ht="39.75" customHeight="1">
      <c r="A9" s="576"/>
      <c r="B9" s="579"/>
      <c r="C9" s="559" t="s">
        <v>114</v>
      </c>
      <c r="D9" s="559"/>
      <c r="E9" s="426"/>
      <c r="F9" s="576"/>
      <c r="G9" s="426"/>
      <c r="H9" s="426"/>
      <c r="I9" s="426"/>
      <c r="J9" s="582"/>
      <c r="K9" s="582"/>
    </row>
    <row r="10" spans="1:12" s="112" customFormat="1" ht="27" customHeight="1">
      <c r="A10" s="576"/>
      <c r="B10" s="579"/>
      <c r="C10" s="201" t="s">
        <v>115</v>
      </c>
      <c r="D10" s="201" t="s">
        <v>33</v>
      </c>
      <c r="E10" s="546" t="s">
        <v>116</v>
      </c>
      <c r="F10" s="546" t="s">
        <v>117</v>
      </c>
      <c r="G10" s="170" t="s">
        <v>118</v>
      </c>
      <c r="H10" s="170" t="s">
        <v>118</v>
      </c>
      <c r="I10" s="546" t="s">
        <v>119</v>
      </c>
      <c r="J10" s="582"/>
      <c r="K10" s="582"/>
    </row>
    <row r="11" spans="1:12" s="112" customFormat="1" ht="48" customHeight="1">
      <c r="A11" s="577"/>
      <c r="B11" s="580"/>
      <c r="C11" s="202" t="s">
        <v>120</v>
      </c>
      <c r="D11" s="202" t="s">
        <v>121</v>
      </c>
      <c r="E11" s="547"/>
      <c r="F11" s="547"/>
      <c r="G11" s="202" t="s">
        <v>122</v>
      </c>
      <c r="H11" s="202" t="s">
        <v>123</v>
      </c>
      <c r="I11" s="547"/>
      <c r="J11" s="583"/>
      <c r="K11" s="583"/>
    </row>
    <row r="12" spans="1:12" ht="21" customHeight="1" thickBot="1">
      <c r="A12" s="43">
        <v>4922</v>
      </c>
      <c r="B12" s="44" t="s">
        <v>356</v>
      </c>
      <c r="C12" s="45">
        <v>0</v>
      </c>
      <c r="D12" s="45">
        <v>0</v>
      </c>
      <c r="E12" s="45">
        <v>0</v>
      </c>
      <c r="F12" s="45">
        <v>0</v>
      </c>
      <c r="G12" s="45">
        <v>0</v>
      </c>
      <c r="H12" s="45">
        <v>0</v>
      </c>
      <c r="I12" s="45">
        <v>0</v>
      </c>
      <c r="J12" s="513" t="s">
        <v>361</v>
      </c>
      <c r="K12" s="513"/>
    </row>
    <row r="13" spans="1:12" ht="21" customHeight="1" thickBot="1">
      <c r="A13" s="46">
        <v>4923</v>
      </c>
      <c r="B13" s="47" t="s">
        <v>357</v>
      </c>
      <c r="C13" s="218">
        <v>16421</v>
      </c>
      <c r="D13" s="218">
        <v>17695</v>
      </c>
      <c r="E13" s="218">
        <v>112630</v>
      </c>
      <c r="F13" s="218">
        <v>174994</v>
      </c>
      <c r="G13" s="218">
        <v>12.9</v>
      </c>
      <c r="H13" s="218">
        <v>22.74</v>
      </c>
      <c r="I13" s="218">
        <v>59985</v>
      </c>
      <c r="J13" s="512" t="s">
        <v>139</v>
      </c>
      <c r="K13" s="512"/>
    </row>
    <row r="14" spans="1:12" ht="30" customHeight="1" thickBot="1">
      <c r="A14" s="43">
        <v>4924</v>
      </c>
      <c r="B14" s="44" t="s">
        <v>362</v>
      </c>
      <c r="C14" s="45">
        <v>0</v>
      </c>
      <c r="D14" s="45">
        <v>0</v>
      </c>
      <c r="E14" s="45">
        <v>0</v>
      </c>
      <c r="F14" s="45">
        <v>0</v>
      </c>
      <c r="G14" s="45">
        <v>0</v>
      </c>
      <c r="H14" s="45">
        <v>0</v>
      </c>
      <c r="I14" s="45">
        <v>0</v>
      </c>
      <c r="J14" s="513" t="s">
        <v>374</v>
      </c>
      <c r="K14" s="513"/>
    </row>
    <row r="15" spans="1:12" ht="21" customHeight="1" thickBot="1">
      <c r="A15" s="46">
        <v>4925</v>
      </c>
      <c r="B15" s="47" t="s">
        <v>364</v>
      </c>
      <c r="C15" s="218">
        <v>5244</v>
      </c>
      <c r="D15" s="218">
        <v>2627</v>
      </c>
      <c r="E15" s="218">
        <v>120747</v>
      </c>
      <c r="F15" s="218">
        <v>245566</v>
      </c>
      <c r="G15" s="218">
        <v>16.97</v>
      </c>
      <c r="H15" s="218">
        <v>33.86</v>
      </c>
      <c r="I15" s="218">
        <v>38077</v>
      </c>
      <c r="J15" s="512" t="s">
        <v>365</v>
      </c>
      <c r="K15" s="512"/>
    </row>
    <row r="16" spans="1:12" s="161" customFormat="1" ht="34.5" customHeight="1" thickBot="1">
      <c r="A16" s="324">
        <v>5</v>
      </c>
      <c r="B16" s="325" t="s">
        <v>554</v>
      </c>
      <c r="C16" s="364">
        <v>432933</v>
      </c>
      <c r="D16" s="364">
        <v>27712</v>
      </c>
      <c r="E16" s="364">
        <v>1425.3120204603581</v>
      </c>
      <c r="F16" s="364">
        <v>1627.690537084399</v>
      </c>
      <c r="G16" s="365">
        <v>7.04</v>
      </c>
      <c r="H16" s="365">
        <v>5.39</v>
      </c>
      <c r="I16" s="364">
        <v>71</v>
      </c>
      <c r="J16" s="510" t="s">
        <v>553</v>
      </c>
      <c r="K16" s="510"/>
    </row>
    <row r="17" spans="1:11" ht="21" customHeight="1">
      <c r="A17" s="331">
        <v>61</v>
      </c>
      <c r="B17" s="332" t="s">
        <v>354</v>
      </c>
      <c r="C17" s="341">
        <v>0</v>
      </c>
      <c r="D17" s="341">
        <v>0</v>
      </c>
      <c r="E17" s="341">
        <v>0</v>
      </c>
      <c r="F17" s="341">
        <v>0</v>
      </c>
      <c r="G17" s="341">
        <v>0</v>
      </c>
      <c r="H17" s="341">
        <v>0</v>
      </c>
      <c r="I17" s="341">
        <v>0</v>
      </c>
      <c r="J17" s="520" t="s">
        <v>349</v>
      </c>
      <c r="K17" s="520"/>
    </row>
    <row r="18" spans="1:11" ht="30" customHeight="1">
      <c r="A18" s="281" t="s">
        <v>13</v>
      </c>
      <c r="B18" s="282"/>
      <c r="C18" s="283">
        <v>454598</v>
      </c>
      <c r="D18" s="283">
        <v>48034</v>
      </c>
      <c r="E18" s="283">
        <v>773095</v>
      </c>
      <c r="F18" s="283">
        <v>911606</v>
      </c>
      <c r="G18" s="283">
        <v>7.74</v>
      </c>
      <c r="H18" s="283">
        <v>7.45</v>
      </c>
      <c r="I18" s="283">
        <v>63706</v>
      </c>
      <c r="J18" s="573" t="s">
        <v>10</v>
      </c>
      <c r="K18" s="573"/>
    </row>
    <row r="19" spans="1:11" s="1" customFormat="1" ht="15">
      <c r="A19" s="465" t="s">
        <v>551</v>
      </c>
      <c r="B19" s="465"/>
      <c r="C19" s="465"/>
      <c r="D19" s="465"/>
      <c r="E19" s="465"/>
      <c r="F19" s="465"/>
      <c r="G19" s="548" t="s">
        <v>552</v>
      </c>
      <c r="H19" s="548"/>
      <c r="I19" s="548"/>
      <c r="J19" s="548"/>
      <c r="K19" s="548"/>
    </row>
    <row r="20" spans="1:11">
      <c r="A20" s="565" t="s">
        <v>127</v>
      </c>
      <c r="B20" s="565"/>
      <c r="C20" s="565"/>
      <c r="D20" s="565"/>
      <c r="E20" s="565"/>
      <c r="F20" s="565"/>
      <c r="H20" s="566" t="s">
        <v>126</v>
      </c>
      <c r="I20" s="566"/>
      <c r="J20" s="566"/>
      <c r="K20" s="566"/>
    </row>
    <row r="26" spans="1:11">
      <c r="A26" s="70"/>
    </row>
    <row r="27" spans="1:11">
      <c r="A27" s="70"/>
    </row>
    <row r="28" spans="1:11">
      <c r="A28" s="70"/>
    </row>
    <row r="29" spans="1:11">
      <c r="A29" s="70"/>
    </row>
    <row r="30" spans="1:11">
      <c r="A30" s="70"/>
    </row>
    <row r="31" spans="1:11">
      <c r="A31" s="70"/>
    </row>
    <row r="32" spans="1:11">
      <c r="A32" s="70"/>
    </row>
    <row r="33" spans="1:1">
      <c r="A33" s="70"/>
    </row>
    <row r="34" spans="1:1">
      <c r="A34" s="70"/>
    </row>
    <row r="35" spans="1:1">
      <c r="A35" s="70"/>
    </row>
    <row r="36" spans="1:1">
      <c r="A36" s="70"/>
    </row>
    <row r="37" spans="1:1">
      <c r="A37" s="70"/>
    </row>
  </sheetData>
  <mergeCells count="33">
    <mergeCell ref="A20:F20"/>
    <mergeCell ref="H20:K20"/>
    <mergeCell ref="G19:K19"/>
    <mergeCell ref="J8:K11"/>
    <mergeCell ref="I8:I9"/>
    <mergeCell ref="E8:E9"/>
    <mergeCell ref="C9:D9"/>
    <mergeCell ref="E10:E11"/>
    <mergeCell ref="F10:F11"/>
    <mergeCell ref="I10:I11"/>
    <mergeCell ref="J16:K16"/>
    <mergeCell ref="F8:F9"/>
    <mergeCell ref="G8:G9"/>
    <mergeCell ref="H8:H9"/>
    <mergeCell ref="A19:F19"/>
    <mergeCell ref="J12:K12"/>
    <mergeCell ref="A7:B7"/>
    <mergeCell ref="C7:I7"/>
    <mergeCell ref="J7:K7"/>
    <mergeCell ref="A6:K6"/>
    <mergeCell ref="C8:D8"/>
    <mergeCell ref="A8:A11"/>
    <mergeCell ref="B8:B11"/>
    <mergeCell ref="A1:K1"/>
    <mergeCell ref="B2:J2"/>
    <mergeCell ref="B3:J3"/>
    <mergeCell ref="B4:J4"/>
    <mergeCell ref="B5:J5"/>
    <mergeCell ref="J17:K17"/>
    <mergeCell ref="J18:K18"/>
    <mergeCell ref="J13:K13"/>
    <mergeCell ref="J14:K14"/>
    <mergeCell ref="J15:K15"/>
  </mergeCells>
  <phoneticPr fontId="17" type="noConversion"/>
  <printOptions horizontalCentered="1" verticalCentered="1"/>
  <pageMargins left="0" right="0" top="0" bottom="0" header="0.31496062992125984" footer="0.31496062992125984"/>
  <pageSetup paperSize="9" scale="85"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tabColor theme="3" tint="0.39997558519241921"/>
  </sheetPr>
  <dimension ref="A1:D16"/>
  <sheetViews>
    <sheetView view="pageBreakPreview" topLeftCell="A6" zoomScaleNormal="100" zoomScaleSheetLayoutView="100" workbookViewId="0">
      <selection activeCell="Q25" sqref="Q25"/>
    </sheetView>
  </sheetViews>
  <sheetFormatPr defaultRowHeight="14.25"/>
  <cols>
    <col min="1" max="1" width="64.75" customWidth="1"/>
  </cols>
  <sheetData>
    <row r="1" spans="1:4" s="132" customFormat="1" ht="51" customHeight="1"/>
    <row r="2" spans="1:4" s="132" customFormat="1" ht="17.45" customHeight="1"/>
    <row r="3" spans="1:4" s="132" customFormat="1"/>
    <row r="4" spans="1:4" s="132" customFormat="1"/>
    <row r="5" spans="1:4" s="132" customFormat="1" ht="20.25">
      <c r="A5" s="236"/>
      <c r="D5" s="240"/>
    </row>
    <row r="6" spans="1:4" s="132" customFormat="1"/>
    <row r="7" spans="1:4" s="132" customFormat="1"/>
    <row r="8" spans="1:4" s="132" customFormat="1"/>
    <row r="9" spans="1:4" s="132" customFormat="1"/>
    <row r="10" spans="1:4" s="132" customFormat="1"/>
    <row r="11" spans="1:4" ht="203.25" customHeight="1">
      <c r="A11" s="131" t="s">
        <v>336</v>
      </c>
    </row>
    <row r="12" spans="1:4" ht="51" customHeight="1"/>
    <row r="13" spans="1:4" ht="17.45" customHeight="1"/>
    <row r="16" spans="1:4" ht="20.25">
      <c r="A16" s="236"/>
      <c r="D16" s="240"/>
    </row>
  </sheetData>
  <phoneticPr fontId="17" type="noConversion"/>
  <printOptions horizontalCentered="1" verticalCentered="1"/>
  <pageMargins left="0.7" right="0.7" top="0.75" bottom="0.75" header="0.3" footer="0.3"/>
  <pageSetup paperSize="9" orientation="landscape" r:id="rId1"/>
  <rowBreaks count="2" manualBreakCount="2">
    <brk id="10" man="1"/>
    <brk id="11"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tabColor theme="3" tint="0.39997558519241921"/>
  </sheetPr>
  <dimension ref="A1:AW88"/>
  <sheetViews>
    <sheetView view="pageBreakPreview" topLeftCell="A4" zoomScaleNormal="100" zoomScaleSheetLayoutView="100" workbookViewId="0">
      <selection activeCell="A2" sqref="A2:M2"/>
    </sheetView>
  </sheetViews>
  <sheetFormatPr defaultColWidth="9.125" defaultRowHeight="14.25"/>
  <cols>
    <col min="1" max="1" width="6.625" style="53" customWidth="1"/>
    <col min="2" max="2" width="35.625" style="12" customWidth="1"/>
    <col min="3" max="4" width="7.75" style="12" customWidth="1"/>
    <col min="5" max="5" width="8.125" style="12" customWidth="1"/>
    <col min="6" max="6" width="7.75" style="12" customWidth="1"/>
    <col min="7" max="7" width="8.25" style="12" customWidth="1"/>
    <col min="8" max="9" width="8.125" style="12" customWidth="1"/>
    <col min="10" max="11" width="6.75" style="12" customWidth="1"/>
    <col min="12" max="12" width="25.625" style="12" customWidth="1"/>
    <col min="13" max="13" width="5.625" style="12" customWidth="1"/>
    <col min="14" max="16384" width="9.125" style="12"/>
  </cols>
  <sheetData>
    <row r="1" spans="1:14" s="5" customFormat="1" ht="55.5" customHeight="1">
      <c r="A1" s="433"/>
      <c r="B1" s="381"/>
      <c r="C1" s="381"/>
      <c r="D1" s="381"/>
      <c r="E1" s="381"/>
      <c r="F1" s="381"/>
      <c r="G1" s="381"/>
      <c r="H1" s="381"/>
      <c r="I1" s="381"/>
      <c r="J1" s="381"/>
      <c r="K1" s="381"/>
      <c r="L1" s="381"/>
      <c r="M1" s="381"/>
      <c r="N1" s="10"/>
    </row>
    <row r="2" spans="1:14" ht="18" customHeight="1">
      <c r="A2" s="434" t="s">
        <v>128</v>
      </c>
      <c r="B2" s="434"/>
      <c r="C2" s="434"/>
      <c r="D2" s="434"/>
      <c r="E2" s="434"/>
      <c r="F2" s="434"/>
      <c r="G2" s="434"/>
      <c r="H2" s="434"/>
      <c r="I2" s="434"/>
      <c r="J2" s="434"/>
      <c r="K2" s="434"/>
      <c r="L2" s="434"/>
      <c r="M2" s="434"/>
    </row>
    <row r="3" spans="1:14" ht="18" customHeight="1">
      <c r="A3" s="434" t="s">
        <v>3</v>
      </c>
      <c r="B3" s="434"/>
      <c r="C3" s="434"/>
      <c r="D3" s="434"/>
      <c r="E3" s="434"/>
      <c r="F3" s="434"/>
      <c r="G3" s="434"/>
      <c r="H3" s="434"/>
      <c r="I3" s="434"/>
      <c r="J3" s="434"/>
      <c r="K3" s="434"/>
      <c r="L3" s="434"/>
      <c r="M3" s="434"/>
    </row>
    <row r="4" spans="1:14" ht="15.75" customHeight="1">
      <c r="A4" s="442" t="s">
        <v>129</v>
      </c>
      <c r="B4" s="442"/>
      <c r="C4" s="442"/>
      <c r="D4" s="442"/>
      <c r="E4" s="442"/>
      <c r="F4" s="442"/>
      <c r="G4" s="442"/>
      <c r="H4" s="442"/>
      <c r="I4" s="442"/>
      <c r="J4" s="442"/>
      <c r="K4" s="442"/>
      <c r="L4" s="442"/>
      <c r="M4" s="442"/>
    </row>
    <row r="5" spans="1:14" ht="15.75" customHeight="1">
      <c r="A5" s="442" t="s">
        <v>136</v>
      </c>
      <c r="B5" s="442"/>
      <c r="C5" s="442"/>
      <c r="D5" s="442"/>
      <c r="E5" s="442"/>
      <c r="F5" s="442"/>
      <c r="G5" s="442"/>
      <c r="H5" s="442"/>
      <c r="I5" s="442"/>
      <c r="J5" s="442"/>
      <c r="K5" s="442"/>
      <c r="L5" s="442"/>
    </row>
    <row r="6" spans="1:14" ht="15.75" customHeight="1">
      <c r="A6" s="442">
        <v>2021</v>
      </c>
      <c r="B6" s="442"/>
      <c r="C6" s="442"/>
      <c r="D6" s="442"/>
      <c r="E6" s="442"/>
      <c r="F6" s="442"/>
      <c r="G6" s="442"/>
      <c r="H6" s="442"/>
      <c r="I6" s="442"/>
      <c r="J6" s="442"/>
      <c r="K6" s="442"/>
      <c r="L6" s="442"/>
      <c r="M6" s="442"/>
    </row>
    <row r="7" spans="1:14" ht="18">
      <c r="A7" s="478" t="s">
        <v>484</v>
      </c>
      <c r="B7" s="479"/>
      <c r="C7" s="41"/>
      <c r="D7" s="239"/>
      <c r="E7" s="41"/>
      <c r="F7" s="41"/>
      <c r="G7" s="42"/>
      <c r="H7" s="42"/>
      <c r="I7" s="164"/>
      <c r="J7" s="41"/>
      <c r="K7" s="164"/>
      <c r="L7" s="480" t="s">
        <v>485</v>
      </c>
      <c r="M7" s="480"/>
    </row>
    <row r="8" spans="1:14" ht="27.75" customHeight="1" thickBot="1">
      <c r="A8" s="585" t="s">
        <v>272</v>
      </c>
      <c r="B8" s="586" t="s">
        <v>16</v>
      </c>
      <c r="C8" s="584" t="s">
        <v>21</v>
      </c>
      <c r="D8" s="584"/>
      <c r="E8" s="584"/>
      <c r="F8" s="584" t="s">
        <v>536</v>
      </c>
      <c r="G8" s="584"/>
      <c r="H8" s="584"/>
      <c r="I8" s="584" t="s">
        <v>337</v>
      </c>
      <c r="J8" s="584"/>
      <c r="K8" s="584"/>
      <c r="L8" s="585" t="s">
        <v>22</v>
      </c>
      <c r="M8" s="585"/>
    </row>
    <row r="9" spans="1:14" ht="17.25" customHeight="1" thickBot="1">
      <c r="A9" s="457"/>
      <c r="B9" s="472"/>
      <c r="C9" s="80" t="s">
        <v>10</v>
      </c>
      <c r="D9" s="80" t="s">
        <v>24</v>
      </c>
      <c r="E9" s="80" t="s">
        <v>25</v>
      </c>
      <c r="F9" s="80" t="s">
        <v>10</v>
      </c>
      <c r="G9" s="80" t="s">
        <v>24</v>
      </c>
      <c r="H9" s="80" t="s">
        <v>25</v>
      </c>
      <c r="I9" s="80" t="s">
        <v>10</v>
      </c>
      <c r="J9" s="80" t="s">
        <v>24</v>
      </c>
      <c r="K9" s="80" t="s">
        <v>25</v>
      </c>
      <c r="L9" s="457"/>
      <c r="M9" s="457"/>
    </row>
    <row r="10" spans="1:14" ht="13.5" customHeight="1">
      <c r="A10" s="458"/>
      <c r="B10" s="473"/>
      <c r="C10" s="81" t="s">
        <v>13</v>
      </c>
      <c r="D10" s="81" t="s">
        <v>26</v>
      </c>
      <c r="E10" s="81" t="s">
        <v>27</v>
      </c>
      <c r="F10" s="81" t="s">
        <v>13</v>
      </c>
      <c r="G10" s="81" t="s">
        <v>26</v>
      </c>
      <c r="H10" s="81" t="s">
        <v>27</v>
      </c>
      <c r="I10" s="81" t="s">
        <v>13</v>
      </c>
      <c r="J10" s="81" t="s">
        <v>26</v>
      </c>
      <c r="K10" s="81" t="s">
        <v>27</v>
      </c>
      <c r="L10" s="458"/>
      <c r="M10" s="458"/>
    </row>
    <row r="11" spans="1:14" ht="21" customHeight="1" thickBot="1">
      <c r="A11" s="43">
        <v>4922</v>
      </c>
      <c r="B11" s="44" t="s">
        <v>356</v>
      </c>
      <c r="C11" s="284">
        <f>SUM(I11+F11)</f>
        <v>2536</v>
      </c>
      <c r="D11" s="284">
        <f>SUM(J11+G11)</f>
        <v>32</v>
      </c>
      <c r="E11" s="284">
        <f>SUM(K11+H11)</f>
        <v>2504</v>
      </c>
      <c r="F11" s="284">
        <f>SUM(G11:H11)</f>
        <v>2528</v>
      </c>
      <c r="G11" s="285">
        <v>30</v>
      </c>
      <c r="H11" s="285">
        <v>2498</v>
      </c>
      <c r="I11" s="284">
        <f>SUM(J11:K11)</f>
        <v>8</v>
      </c>
      <c r="J11" s="285">
        <v>2</v>
      </c>
      <c r="K11" s="285">
        <v>6</v>
      </c>
      <c r="L11" s="474" t="s">
        <v>361</v>
      </c>
      <c r="M11" s="475"/>
    </row>
    <row r="12" spans="1:14" ht="21" customHeight="1" thickBot="1">
      <c r="A12" s="46">
        <v>4923</v>
      </c>
      <c r="B12" s="47" t="s">
        <v>357</v>
      </c>
      <c r="C12" s="286">
        <f t="shared" ref="C12:C23" si="0">SUM(I12+F12)</f>
        <v>13703</v>
      </c>
      <c r="D12" s="286">
        <f t="shared" ref="D12:D23" si="1">SUM(J12+G12)</f>
        <v>178</v>
      </c>
      <c r="E12" s="286">
        <f t="shared" ref="E12:E23" si="2">SUM(K12+H12)</f>
        <v>13525</v>
      </c>
      <c r="F12" s="286">
        <f t="shared" ref="F12:F20" si="3">SUM(G12:H12)</f>
        <v>13661</v>
      </c>
      <c r="G12" s="287">
        <v>178</v>
      </c>
      <c r="H12" s="287">
        <v>13483</v>
      </c>
      <c r="I12" s="286">
        <f t="shared" ref="I12:I22" si="4">SUM(J12:K12)</f>
        <v>42</v>
      </c>
      <c r="J12" s="287">
        <v>0</v>
      </c>
      <c r="K12" s="287">
        <v>42</v>
      </c>
      <c r="L12" s="461" t="s">
        <v>139</v>
      </c>
      <c r="M12" s="462"/>
    </row>
    <row r="13" spans="1:14" ht="30" customHeight="1" thickBot="1">
      <c r="A13" s="43">
        <v>4924</v>
      </c>
      <c r="B13" s="44" t="s">
        <v>362</v>
      </c>
      <c r="C13" s="284">
        <f t="shared" si="0"/>
        <v>7553</v>
      </c>
      <c r="D13" s="284">
        <f t="shared" si="1"/>
        <v>72</v>
      </c>
      <c r="E13" s="284">
        <f t="shared" si="2"/>
        <v>7481</v>
      </c>
      <c r="F13" s="284">
        <f t="shared" si="3"/>
        <v>7494</v>
      </c>
      <c r="G13" s="285">
        <v>60</v>
      </c>
      <c r="H13" s="285">
        <v>7434</v>
      </c>
      <c r="I13" s="284">
        <f t="shared" si="4"/>
        <v>59</v>
      </c>
      <c r="J13" s="285">
        <v>12</v>
      </c>
      <c r="K13" s="285">
        <v>47</v>
      </c>
      <c r="L13" s="459" t="s">
        <v>374</v>
      </c>
      <c r="M13" s="460"/>
    </row>
    <row r="14" spans="1:14" ht="21" customHeight="1" thickBot="1">
      <c r="A14" s="46">
        <v>4925</v>
      </c>
      <c r="B14" s="47" t="s">
        <v>364</v>
      </c>
      <c r="C14" s="286">
        <f t="shared" si="0"/>
        <v>7720</v>
      </c>
      <c r="D14" s="286">
        <f t="shared" si="1"/>
        <v>36</v>
      </c>
      <c r="E14" s="286">
        <f t="shared" si="2"/>
        <v>7684</v>
      </c>
      <c r="F14" s="286">
        <f t="shared" si="3"/>
        <v>7702</v>
      </c>
      <c r="G14" s="287">
        <v>36</v>
      </c>
      <c r="H14" s="287">
        <v>7666</v>
      </c>
      <c r="I14" s="286">
        <f t="shared" si="4"/>
        <v>18</v>
      </c>
      <c r="J14" s="287">
        <v>0</v>
      </c>
      <c r="K14" s="287">
        <v>18</v>
      </c>
      <c r="L14" s="461" t="s">
        <v>365</v>
      </c>
      <c r="M14" s="462"/>
    </row>
    <row r="15" spans="1:14" ht="30" customHeight="1" thickBot="1">
      <c r="A15" s="43">
        <v>5010</v>
      </c>
      <c r="B15" s="44" t="s">
        <v>366</v>
      </c>
      <c r="C15" s="284">
        <f t="shared" si="0"/>
        <v>1439</v>
      </c>
      <c r="D15" s="284">
        <f t="shared" si="1"/>
        <v>59</v>
      </c>
      <c r="E15" s="284">
        <f t="shared" si="2"/>
        <v>1380</v>
      </c>
      <c r="F15" s="284">
        <f t="shared" si="3"/>
        <v>1360</v>
      </c>
      <c r="G15" s="285">
        <v>33</v>
      </c>
      <c r="H15" s="285">
        <v>1327</v>
      </c>
      <c r="I15" s="284">
        <f t="shared" si="4"/>
        <v>79</v>
      </c>
      <c r="J15" s="285">
        <v>26</v>
      </c>
      <c r="K15" s="285">
        <v>53</v>
      </c>
      <c r="L15" s="459" t="s">
        <v>367</v>
      </c>
      <c r="M15" s="460"/>
    </row>
    <row r="16" spans="1:14" ht="21" customHeight="1" thickBot="1">
      <c r="A16" s="46">
        <v>5110</v>
      </c>
      <c r="B16" s="47" t="s">
        <v>358</v>
      </c>
      <c r="C16" s="286">
        <f t="shared" si="0"/>
        <v>23092</v>
      </c>
      <c r="D16" s="286">
        <f t="shared" si="1"/>
        <v>9139</v>
      </c>
      <c r="E16" s="286">
        <f t="shared" si="2"/>
        <v>13953</v>
      </c>
      <c r="F16" s="286">
        <f t="shared" si="3"/>
        <v>22446</v>
      </c>
      <c r="G16" s="287">
        <v>8913</v>
      </c>
      <c r="H16" s="287">
        <v>13533</v>
      </c>
      <c r="I16" s="286">
        <f t="shared" si="4"/>
        <v>646</v>
      </c>
      <c r="J16" s="287">
        <v>226</v>
      </c>
      <c r="K16" s="287">
        <v>420</v>
      </c>
      <c r="L16" s="461" t="s">
        <v>368</v>
      </c>
      <c r="M16" s="462"/>
    </row>
    <row r="17" spans="1:49" ht="21" customHeight="1" thickBot="1">
      <c r="A17" s="43">
        <v>5210</v>
      </c>
      <c r="B17" s="44" t="s">
        <v>359</v>
      </c>
      <c r="C17" s="284">
        <f t="shared" si="0"/>
        <v>3206</v>
      </c>
      <c r="D17" s="284">
        <f t="shared" si="1"/>
        <v>195</v>
      </c>
      <c r="E17" s="284">
        <f t="shared" si="2"/>
        <v>3011</v>
      </c>
      <c r="F17" s="284">
        <f t="shared" si="3"/>
        <v>3163</v>
      </c>
      <c r="G17" s="285">
        <v>181</v>
      </c>
      <c r="H17" s="285">
        <v>2982</v>
      </c>
      <c r="I17" s="284">
        <f t="shared" si="4"/>
        <v>43</v>
      </c>
      <c r="J17" s="285">
        <v>14</v>
      </c>
      <c r="K17" s="285">
        <v>29</v>
      </c>
      <c r="L17" s="459" t="s">
        <v>369</v>
      </c>
      <c r="M17" s="460"/>
    </row>
    <row r="18" spans="1:49" ht="21" customHeight="1" thickBot="1">
      <c r="A18" s="46">
        <v>5221</v>
      </c>
      <c r="B18" s="47" t="s">
        <v>370</v>
      </c>
      <c r="C18" s="286">
        <f t="shared" si="0"/>
        <v>0</v>
      </c>
      <c r="D18" s="286">
        <f t="shared" si="1"/>
        <v>0</v>
      </c>
      <c r="E18" s="286">
        <f t="shared" si="2"/>
        <v>0</v>
      </c>
      <c r="F18" s="286">
        <f t="shared" si="3"/>
        <v>0</v>
      </c>
      <c r="G18" s="287">
        <v>0</v>
      </c>
      <c r="H18" s="287">
        <v>0</v>
      </c>
      <c r="I18" s="286">
        <f t="shared" si="4"/>
        <v>0</v>
      </c>
      <c r="J18" s="287">
        <v>0</v>
      </c>
      <c r="K18" s="287">
        <v>0</v>
      </c>
      <c r="L18" s="461" t="s">
        <v>371</v>
      </c>
      <c r="M18" s="462"/>
    </row>
    <row r="19" spans="1:49" ht="21" customHeight="1" thickBot="1">
      <c r="A19" s="43">
        <v>5222</v>
      </c>
      <c r="B19" s="44" t="s">
        <v>393</v>
      </c>
      <c r="C19" s="284">
        <f t="shared" ref="C19" si="5">SUM(I19+F19)</f>
        <v>459</v>
      </c>
      <c r="D19" s="284">
        <f t="shared" ref="D19" si="6">SUM(J19+G19)</f>
        <v>15</v>
      </c>
      <c r="E19" s="284">
        <f t="shared" ref="E19" si="7">SUM(K19+H19)</f>
        <v>444</v>
      </c>
      <c r="F19" s="284">
        <f t="shared" si="3"/>
        <v>459</v>
      </c>
      <c r="G19" s="285">
        <v>15</v>
      </c>
      <c r="H19" s="285">
        <v>444</v>
      </c>
      <c r="I19" s="284">
        <f t="shared" si="4"/>
        <v>0</v>
      </c>
      <c r="J19" s="285">
        <v>0</v>
      </c>
      <c r="K19" s="285">
        <v>0</v>
      </c>
      <c r="L19" s="592" t="s">
        <v>392</v>
      </c>
      <c r="M19" s="593"/>
    </row>
    <row r="20" spans="1:49" ht="21" customHeight="1" thickBot="1">
      <c r="A20" s="184">
        <v>5224</v>
      </c>
      <c r="B20" s="185" t="s">
        <v>360</v>
      </c>
      <c r="C20" s="286">
        <f t="shared" si="0"/>
        <v>1682</v>
      </c>
      <c r="D20" s="286">
        <f t="shared" si="1"/>
        <v>151</v>
      </c>
      <c r="E20" s="286">
        <f t="shared" si="2"/>
        <v>1531</v>
      </c>
      <c r="F20" s="286">
        <f t="shared" si="3"/>
        <v>1677</v>
      </c>
      <c r="G20" s="287">
        <v>150</v>
      </c>
      <c r="H20" s="287">
        <v>1527</v>
      </c>
      <c r="I20" s="286">
        <f t="shared" si="4"/>
        <v>5</v>
      </c>
      <c r="J20" s="287">
        <v>1</v>
      </c>
      <c r="K20" s="287">
        <v>4</v>
      </c>
      <c r="L20" s="461" t="s">
        <v>141</v>
      </c>
      <c r="M20" s="462"/>
    </row>
    <row r="21" spans="1:49" ht="21" customHeight="1" thickBot="1">
      <c r="A21" s="195">
        <v>5229</v>
      </c>
      <c r="B21" s="196" t="s">
        <v>372</v>
      </c>
      <c r="C21" s="284">
        <f t="shared" si="0"/>
        <v>3821</v>
      </c>
      <c r="D21" s="284">
        <f t="shared" si="1"/>
        <v>213</v>
      </c>
      <c r="E21" s="284">
        <f t="shared" si="2"/>
        <v>3608</v>
      </c>
      <c r="F21" s="284">
        <f t="shared" ref="F21:F22" si="8">SUM(G21:H21)</f>
        <v>3801</v>
      </c>
      <c r="G21" s="285">
        <v>209</v>
      </c>
      <c r="H21" s="285">
        <v>3592</v>
      </c>
      <c r="I21" s="284">
        <f t="shared" si="4"/>
        <v>20</v>
      </c>
      <c r="J21" s="285">
        <v>4</v>
      </c>
      <c r="K21" s="285">
        <v>16</v>
      </c>
      <c r="L21" s="459" t="s">
        <v>373</v>
      </c>
      <c r="M21" s="460"/>
    </row>
    <row r="22" spans="1:49" ht="21" customHeight="1" thickBot="1">
      <c r="A22" s="287">
        <v>53</v>
      </c>
      <c r="B22" s="342" t="s">
        <v>555</v>
      </c>
      <c r="C22" s="286">
        <f t="shared" si="0"/>
        <v>1477</v>
      </c>
      <c r="D22" s="286">
        <f t="shared" si="1"/>
        <v>221</v>
      </c>
      <c r="E22" s="286">
        <f t="shared" si="2"/>
        <v>1256</v>
      </c>
      <c r="F22" s="286">
        <f t="shared" si="8"/>
        <v>1352</v>
      </c>
      <c r="G22" s="287">
        <v>175</v>
      </c>
      <c r="H22" s="287">
        <v>1177</v>
      </c>
      <c r="I22" s="286">
        <f t="shared" si="4"/>
        <v>125</v>
      </c>
      <c r="J22" s="287">
        <v>46</v>
      </c>
      <c r="K22" s="287">
        <v>79</v>
      </c>
      <c r="L22" s="590" t="s">
        <v>556</v>
      </c>
      <c r="M22" s="591"/>
    </row>
    <row r="23" spans="1:49" ht="21" customHeight="1">
      <c r="A23" s="357">
        <v>61</v>
      </c>
      <c r="B23" s="343" t="s">
        <v>354</v>
      </c>
      <c r="C23" s="288">
        <f t="shared" si="0"/>
        <v>1921</v>
      </c>
      <c r="D23" s="288">
        <f t="shared" si="1"/>
        <v>424</v>
      </c>
      <c r="E23" s="288">
        <f t="shared" si="2"/>
        <v>1497</v>
      </c>
      <c r="F23" s="288">
        <f>SUM(G23:H23)</f>
        <v>1298</v>
      </c>
      <c r="G23" s="289">
        <v>147</v>
      </c>
      <c r="H23" s="289">
        <v>1151</v>
      </c>
      <c r="I23" s="288">
        <f>SUM(J23:K23)</f>
        <v>623</v>
      </c>
      <c r="J23" s="289">
        <v>277</v>
      </c>
      <c r="K23" s="289">
        <v>346</v>
      </c>
      <c r="L23" s="588" t="s">
        <v>349</v>
      </c>
      <c r="M23" s="589"/>
    </row>
    <row r="24" spans="1:49" ht="48" customHeight="1">
      <c r="A24" s="587" t="s">
        <v>13</v>
      </c>
      <c r="B24" s="587"/>
      <c r="C24" s="290">
        <f t="shared" ref="C24:K24" si="9">SUM(C11:C23)</f>
        <v>68609</v>
      </c>
      <c r="D24" s="290">
        <f t="shared" si="9"/>
        <v>10735</v>
      </c>
      <c r="E24" s="290">
        <f t="shared" si="9"/>
        <v>57874</v>
      </c>
      <c r="F24" s="290">
        <f t="shared" si="9"/>
        <v>66941</v>
      </c>
      <c r="G24" s="290">
        <f t="shared" si="9"/>
        <v>10127</v>
      </c>
      <c r="H24" s="290">
        <f t="shared" si="9"/>
        <v>56814</v>
      </c>
      <c r="I24" s="290">
        <f t="shared" si="9"/>
        <v>1668</v>
      </c>
      <c r="J24" s="290">
        <f t="shared" si="9"/>
        <v>608</v>
      </c>
      <c r="K24" s="290">
        <f t="shared" si="9"/>
        <v>1060</v>
      </c>
      <c r="L24" s="587" t="s">
        <v>10</v>
      </c>
      <c r="M24" s="587"/>
    </row>
    <row r="26" spans="1:49" ht="14.25" customHeight="1">
      <c r="A26" s="12"/>
      <c r="J26" s="159"/>
      <c r="K26" s="159"/>
      <c r="L26" s="159"/>
      <c r="M26" s="159"/>
      <c r="N26" s="160"/>
      <c r="O26" s="160"/>
      <c r="P26" s="454"/>
      <c r="Q26" s="454"/>
      <c r="R26" s="454"/>
      <c r="S26" s="454"/>
      <c r="T26" s="454"/>
      <c r="U26" s="454"/>
      <c r="V26" s="454"/>
      <c r="W26" s="454"/>
      <c r="X26" s="454"/>
      <c r="Y26" s="454"/>
      <c r="Z26" s="454"/>
      <c r="AA26" s="454"/>
      <c r="AB26" s="454"/>
      <c r="AC26" s="454"/>
      <c r="AD26" s="454"/>
      <c r="AE26" s="454"/>
      <c r="AF26" s="454"/>
      <c r="AG26" s="454"/>
      <c r="AH26" s="132"/>
      <c r="AI26" s="132"/>
      <c r="AJ26" s="132"/>
      <c r="AK26" s="132"/>
      <c r="AL26" s="132"/>
      <c r="AM26" s="132"/>
      <c r="AN26" s="132"/>
      <c r="AO26" s="132"/>
      <c r="AP26" s="132"/>
      <c r="AQ26" s="132"/>
      <c r="AR26" s="132"/>
      <c r="AS26" s="132"/>
      <c r="AT26" s="132"/>
      <c r="AU26" s="132"/>
      <c r="AV26" s="132"/>
      <c r="AW26" s="132"/>
    </row>
    <row r="27" spans="1:49" ht="14.25" customHeight="1">
      <c r="A27" s="12"/>
      <c r="J27" s="159"/>
      <c r="K27" s="159"/>
      <c r="L27" s="159"/>
      <c r="M27" s="159"/>
      <c r="N27" s="160"/>
      <c r="O27" s="160"/>
    </row>
    <row r="28" spans="1:49" ht="14.25" customHeight="1">
      <c r="A28" s="12"/>
      <c r="J28" s="159"/>
      <c r="K28" s="159"/>
      <c r="L28" s="159"/>
      <c r="M28" s="159"/>
      <c r="N28" s="160"/>
      <c r="O28" s="160"/>
    </row>
    <row r="29" spans="1:49" ht="14.25" customHeight="1">
      <c r="A29" s="12"/>
      <c r="J29" s="159"/>
      <c r="K29" s="159"/>
      <c r="L29" s="159"/>
      <c r="M29" s="159"/>
      <c r="N29" s="160"/>
      <c r="O29" s="160"/>
    </row>
    <row r="30" spans="1:49" ht="14.25" customHeight="1">
      <c r="A30" s="12"/>
      <c r="J30" s="159"/>
      <c r="K30" s="159"/>
      <c r="L30" s="159"/>
      <c r="M30" s="159"/>
      <c r="N30" s="160"/>
      <c r="O30" s="160"/>
    </row>
    <row r="31" spans="1:49" ht="14.25" customHeight="1">
      <c r="A31" s="12"/>
      <c r="J31" s="159"/>
      <c r="K31" s="159"/>
      <c r="L31" s="159"/>
      <c r="M31" s="159"/>
      <c r="N31" s="160"/>
      <c r="O31" s="160"/>
    </row>
    <row r="32" spans="1:49" ht="14.25" customHeight="1">
      <c r="A32" s="12"/>
      <c r="J32" s="159"/>
      <c r="K32" s="159"/>
      <c r="L32" s="159"/>
      <c r="M32" s="159"/>
      <c r="N32" s="160"/>
      <c r="O32" s="160"/>
    </row>
    <row r="33" spans="1:21" ht="14.25" customHeight="1">
      <c r="A33" s="12"/>
      <c r="J33" s="159"/>
      <c r="K33" s="159"/>
      <c r="L33" s="159"/>
      <c r="M33" s="159"/>
      <c r="N33" s="160"/>
      <c r="O33" s="160"/>
    </row>
    <row r="34" spans="1:21" ht="14.25" customHeight="1">
      <c r="A34" s="12"/>
      <c r="J34" s="159"/>
      <c r="K34" s="159"/>
      <c r="L34" s="159"/>
      <c r="M34" s="159"/>
      <c r="N34" s="160"/>
      <c r="O34" s="160"/>
    </row>
    <row r="35" spans="1:21" ht="14.25" customHeight="1">
      <c r="A35" s="12"/>
      <c r="J35" s="159"/>
      <c r="K35" s="159"/>
      <c r="L35" s="159"/>
      <c r="M35" s="159"/>
      <c r="N35" s="160"/>
      <c r="O35" s="160"/>
    </row>
    <row r="36" spans="1:21" ht="14.25" customHeight="1">
      <c r="A36" s="12"/>
      <c r="J36" s="159"/>
      <c r="K36" s="159"/>
      <c r="L36" s="159"/>
      <c r="M36" s="159"/>
      <c r="N36" s="160"/>
      <c r="O36" s="160"/>
    </row>
    <row r="37" spans="1:21" ht="14.25" customHeight="1">
      <c r="A37" s="12"/>
      <c r="J37" s="159"/>
      <c r="K37" s="159"/>
      <c r="L37" s="159"/>
      <c r="M37" s="159"/>
      <c r="N37" s="160"/>
      <c r="O37" s="160"/>
    </row>
    <row r="38" spans="1:21" ht="14.25" customHeight="1">
      <c r="A38" s="12"/>
      <c r="J38" s="159"/>
      <c r="K38" s="159"/>
      <c r="L38" s="159"/>
      <c r="M38" s="159"/>
      <c r="N38" s="160"/>
      <c r="O38" s="160"/>
    </row>
    <row r="39" spans="1:21" ht="14.25" customHeight="1">
      <c r="A39" s="12"/>
      <c r="J39" s="159"/>
      <c r="K39" s="159"/>
      <c r="L39" s="159"/>
      <c r="M39" s="159"/>
      <c r="N39" s="160"/>
      <c r="O39" s="160"/>
    </row>
    <row r="40" spans="1:21" ht="14.25" customHeight="1">
      <c r="A40" s="12"/>
      <c r="J40" s="159"/>
      <c r="K40" s="159"/>
      <c r="L40" s="159"/>
      <c r="M40" s="159"/>
      <c r="N40" s="160"/>
      <c r="O40" s="160"/>
    </row>
    <row r="41" spans="1:21" ht="14.25" customHeight="1">
      <c r="A41" s="12"/>
      <c r="J41" s="159"/>
      <c r="K41" s="159"/>
      <c r="L41" s="159"/>
      <c r="M41" s="159"/>
      <c r="N41" s="160"/>
      <c r="O41" s="160"/>
    </row>
    <row r="42" spans="1:21" ht="14.25" customHeight="1">
      <c r="A42" s="12"/>
      <c r="J42" s="159"/>
      <c r="K42" s="159"/>
      <c r="L42" s="159"/>
      <c r="M42" s="159"/>
      <c r="N42" s="160"/>
      <c r="O42" s="160"/>
    </row>
    <row r="43" spans="1:21" ht="14.25" customHeight="1">
      <c r="A43" s="12"/>
      <c r="J43" s="159"/>
      <c r="K43" s="159"/>
      <c r="L43" s="159"/>
      <c r="M43" s="159"/>
      <c r="N43" s="160"/>
      <c r="O43" s="160"/>
    </row>
    <row r="44" spans="1:21" ht="14.25" customHeight="1">
      <c r="A44" s="12"/>
      <c r="J44" s="159"/>
      <c r="K44" s="159"/>
      <c r="L44" s="159"/>
      <c r="M44" s="159"/>
      <c r="N44" s="160"/>
      <c r="O44" s="160"/>
    </row>
    <row r="45" spans="1:21" ht="14.25" customHeight="1">
      <c r="A45" s="12"/>
      <c r="M45" s="159"/>
      <c r="N45" s="159"/>
      <c r="O45" s="159"/>
      <c r="P45" s="159"/>
      <c r="Q45" s="159"/>
      <c r="R45" s="159"/>
      <c r="S45" s="159"/>
      <c r="T45" s="160"/>
      <c r="U45" s="160"/>
    </row>
    <row r="46" spans="1:21" ht="14.25" customHeight="1">
      <c r="A46" s="12"/>
      <c r="M46" s="159"/>
      <c r="N46" s="159"/>
      <c r="O46" s="159"/>
      <c r="P46" s="159"/>
      <c r="Q46" s="159"/>
      <c r="R46" s="159"/>
      <c r="S46" s="159"/>
      <c r="T46" s="160"/>
      <c r="U46" s="160"/>
    </row>
    <row r="47" spans="1:21" ht="14.25" customHeight="1">
      <c r="A47" s="12"/>
      <c r="M47" s="159"/>
      <c r="N47" s="159"/>
      <c r="O47" s="159"/>
      <c r="P47" s="159"/>
      <c r="Q47" s="159"/>
      <c r="R47" s="159"/>
      <c r="S47" s="159"/>
      <c r="T47" s="160"/>
      <c r="U47" s="160"/>
    </row>
    <row r="48" spans="1:21" ht="14.25" customHeight="1">
      <c r="A48" s="12"/>
      <c r="M48" s="159"/>
      <c r="N48" s="159"/>
      <c r="O48" s="159"/>
      <c r="P48" s="159"/>
      <c r="Q48" s="159"/>
      <c r="R48" s="159"/>
      <c r="S48" s="159"/>
      <c r="T48" s="160"/>
      <c r="U48" s="160"/>
    </row>
    <row r="49" spans="1:23" ht="14.25" customHeight="1">
      <c r="A49" s="12"/>
      <c r="M49" s="159"/>
      <c r="N49" s="159"/>
      <c r="O49" s="159"/>
      <c r="P49" s="159"/>
      <c r="Q49" s="159"/>
      <c r="R49" s="159"/>
      <c r="S49" s="159"/>
      <c r="T49" s="160"/>
      <c r="U49" s="160"/>
    </row>
    <row r="50" spans="1:23" ht="14.25" customHeight="1">
      <c r="A50" s="12"/>
      <c r="M50" s="159"/>
      <c r="N50" s="159"/>
      <c r="O50" s="159"/>
      <c r="P50" s="159"/>
      <c r="Q50" s="159"/>
      <c r="R50" s="159"/>
      <c r="S50" s="159"/>
      <c r="T50" s="160"/>
      <c r="U50" s="160"/>
    </row>
    <row r="51" spans="1:23" ht="14.25" customHeight="1">
      <c r="A51" s="12"/>
      <c r="M51" s="160"/>
      <c r="O51" s="159"/>
      <c r="P51" s="159"/>
      <c r="Q51" s="159"/>
      <c r="R51" s="159"/>
      <c r="S51" s="159"/>
      <c r="T51" s="159"/>
      <c r="U51" s="159"/>
      <c r="V51" s="454"/>
      <c r="W51" s="454"/>
    </row>
    <row r="52" spans="1:23" ht="14.25" customHeight="1">
      <c r="A52" s="12"/>
      <c r="M52" s="160"/>
      <c r="O52" s="159"/>
      <c r="P52" s="159"/>
      <c r="Q52" s="159"/>
      <c r="R52" s="159"/>
      <c r="S52" s="159"/>
      <c r="T52" s="159"/>
      <c r="U52" s="159"/>
      <c r="V52" s="454"/>
      <c r="W52" s="454"/>
    </row>
    <row r="53" spans="1:23" ht="14.25" customHeight="1">
      <c r="A53" s="12"/>
      <c r="M53" s="160"/>
      <c r="O53" s="159"/>
      <c r="P53" s="159"/>
      <c r="Q53" s="159"/>
      <c r="R53" s="159"/>
      <c r="S53" s="159"/>
      <c r="T53" s="159"/>
      <c r="U53" s="159"/>
      <c r="V53" s="454"/>
      <c r="W53" s="454"/>
    </row>
    <row r="54" spans="1:23" ht="14.25" customHeight="1">
      <c r="A54" s="12"/>
      <c r="M54" s="160"/>
      <c r="O54" s="159"/>
      <c r="P54" s="159"/>
      <c r="Q54" s="159"/>
      <c r="R54" s="159"/>
      <c r="S54" s="159"/>
      <c r="T54" s="159"/>
      <c r="U54" s="159"/>
      <c r="V54" s="454"/>
      <c r="W54" s="454"/>
    </row>
    <row r="55" spans="1:23" ht="14.25" customHeight="1">
      <c r="A55" s="12"/>
      <c r="M55" s="160"/>
      <c r="O55" s="159"/>
      <c r="P55" s="159"/>
      <c r="Q55" s="159"/>
      <c r="R55" s="159"/>
      <c r="S55" s="159"/>
      <c r="T55" s="159"/>
      <c r="U55" s="159"/>
      <c r="V55" s="454"/>
      <c r="W55" s="454"/>
    </row>
    <row r="56" spans="1:23" ht="14.25" customHeight="1">
      <c r="A56" s="12"/>
      <c r="M56" s="160"/>
      <c r="O56" s="159"/>
      <c r="P56" s="159"/>
      <c r="Q56" s="159"/>
      <c r="R56" s="159"/>
      <c r="S56" s="159"/>
      <c r="T56" s="159"/>
      <c r="U56" s="159"/>
      <c r="V56" s="454"/>
      <c r="W56" s="454"/>
    </row>
    <row r="57" spans="1:23" ht="14.25" customHeight="1">
      <c r="A57" s="12"/>
      <c r="M57" s="160"/>
      <c r="O57" s="159"/>
      <c r="P57" s="159"/>
      <c r="Q57" s="159"/>
      <c r="R57" s="159"/>
      <c r="S57" s="159"/>
      <c r="T57" s="159"/>
      <c r="U57" s="159"/>
      <c r="V57" s="454"/>
      <c r="W57" s="454"/>
    </row>
    <row r="58" spans="1:23" ht="14.25" customHeight="1">
      <c r="A58" s="12"/>
      <c r="M58" s="160"/>
      <c r="O58" s="159"/>
      <c r="P58" s="159"/>
      <c r="Q58" s="159"/>
      <c r="R58" s="159"/>
      <c r="S58" s="159"/>
      <c r="T58" s="159"/>
      <c r="U58" s="159"/>
      <c r="V58" s="454"/>
      <c r="W58" s="454"/>
    </row>
    <row r="59" spans="1:23" ht="14.25" customHeight="1">
      <c r="A59" s="12"/>
      <c r="M59" s="160"/>
      <c r="O59" s="159"/>
      <c r="P59" s="159"/>
      <c r="Q59" s="159"/>
      <c r="R59" s="159"/>
      <c r="S59" s="159"/>
      <c r="T59" s="159"/>
      <c r="U59" s="159"/>
      <c r="V59" s="454"/>
      <c r="W59" s="454"/>
    </row>
    <row r="60" spans="1:23" ht="14.25" customHeight="1">
      <c r="A60" s="12"/>
      <c r="M60" s="160"/>
      <c r="O60" s="159"/>
      <c r="P60" s="159"/>
      <c r="Q60" s="159"/>
      <c r="R60" s="159"/>
      <c r="S60" s="159"/>
      <c r="T60" s="159"/>
      <c r="U60" s="159"/>
      <c r="V60" s="454"/>
      <c r="W60" s="454"/>
    </row>
    <row r="61" spans="1:23" ht="14.25" customHeight="1">
      <c r="A61" s="12"/>
      <c r="M61" s="160"/>
      <c r="O61" s="159"/>
      <c r="P61" s="159"/>
      <c r="Q61" s="159"/>
      <c r="R61" s="159"/>
      <c r="S61" s="159"/>
      <c r="T61" s="159"/>
      <c r="U61" s="159"/>
      <c r="V61" s="454"/>
      <c r="W61" s="454"/>
    </row>
    <row r="62" spans="1:23" ht="14.25" customHeight="1">
      <c r="A62" s="12"/>
      <c r="M62" s="160"/>
      <c r="O62" s="159"/>
      <c r="P62" s="159"/>
      <c r="Q62" s="159"/>
      <c r="R62" s="159"/>
      <c r="S62" s="159"/>
      <c r="T62" s="159"/>
      <c r="U62" s="159"/>
      <c r="V62" s="454"/>
      <c r="W62" s="454"/>
    </row>
    <row r="63" spans="1:23" ht="14.25" customHeight="1">
      <c r="A63" s="12"/>
      <c r="M63" s="160"/>
      <c r="O63" s="159"/>
      <c r="P63" s="159"/>
      <c r="Q63" s="159"/>
      <c r="R63" s="159"/>
      <c r="S63" s="159"/>
      <c r="T63" s="159"/>
      <c r="U63" s="159"/>
      <c r="V63" s="454"/>
      <c r="W63" s="454"/>
    </row>
    <row r="64" spans="1:23" ht="14.25" customHeight="1">
      <c r="A64" s="12"/>
      <c r="M64" s="160"/>
      <c r="O64" s="159"/>
      <c r="P64" s="159"/>
      <c r="Q64" s="159"/>
      <c r="R64" s="159"/>
      <c r="S64" s="159"/>
      <c r="T64" s="159"/>
      <c r="U64" s="159"/>
      <c r="V64" s="454"/>
      <c r="W64" s="454"/>
    </row>
    <row r="65" spans="1:23" ht="14.25" customHeight="1">
      <c r="A65" s="12"/>
      <c r="M65" s="160"/>
      <c r="O65" s="159"/>
      <c r="P65" s="159"/>
      <c r="Q65" s="159"/>
      <c r="R65" s="159"/>
      <c r="S65" s="159"/>
      <c r="T65" s="159"/>
      <c r="U65" s="159"/>
      <c r="V65" s="454"/>
      <c r="W65" s="454"/>
    </row>
    <row r="66" spans="1:23" ht="14.25" customHeight="1">
      <c r="A66" s="12"/>
      <c r="M66" s="160"/>
      <c r="O66" s="159"/>
      <c r="P66" s="159"/>
      <c r="Q66" s="159"/>
      <c r="R66" s="159"/>
      <c r="S66" s="159"/>
      <c r="T66" s="159"/>
      <c r="U66" s="159"/>
      <c r="V66" s="454"/>
      <c r="W66" s="454"/>
    </row>
    <row r="67" spans="1:23" ht="14.25" customHeight="1">
      <c r="A67" s="12"/>
      <c r="M67" s="160"/>
      <c r="O67" s="159"/>
      <c r="P67" s="159"/>
      <c r="Q67" s="159"/>
      <c r="R67" s="159"/>
      <c r="S67" s="159"/>
      <c r="T67" s="159"/>
      <c r="U67" s="159"/>
      <c r="V67" s="454"/>
      <c r="W67" s="454"/>
    </row>
    <row r="68" spans="1:23" ht="14.25" customHeight="1">
      <c r="A68" s="12"/>
      <c r="M68" s="160"/>
      <c r="O68" s="159"/>
      <c r="P68" s="159"/>
      <c r="Q68" s="159"/>
      <c r="R68" s="159"/>
      <c r="S68" s="159"/>
      <c r="T68" s="159"/>
      <c r="U68" s="159"/>
      <c r="V68" s="454"/>
      <c r="W68" s="454"/>
    </row>
    <row r="69" spans="1:23" ht="14.25" customHeight="1">
      <c r="A69" s="12"/>
      <c r="M69" s="160"/>
      <c r="O69" s="159"/>
      <c r="P69" s="159"/>
      <c r="Q69" s="159"/>
      <c r="R69" s="159"/>
      <c r="S69" s="159"/>
      <c r="T69" s="159"/>
      <c r="U69" s="159"/>
      <c r="V69" s="454"/>
      <c r="W69" s="454"/>
    </row>
    <row r="70" spans="1:23" ht="14.25" customHeight="1">
      <c r="A70" s="12"/>
      <c r="M70" s="160"/>
      <c r="O70" s="159"/>
      <c r="P70" s="159"/>
      <c r="Q70" s="159"/>
      <c r="R70" s="159"/>
      <c r="S70" s="159"/>
      <c r="T70" s="159"/>
      <c r="U70" s="159"/>
      <c r="V70" s="454"/>
      <c r="W70" s="454"/>
    </row>
    <row r="71" spans="1:23" ht="14.25" customHeight="1">
      <c r="A71" s="12"/>
      <c r="M71" s="160"/>
      <c r="O71" s="159"/>
      <c r="P71" s="159"/>
      <c r="Q71" s="159"/>
      <c r="R71" s="159"/>
      <c r="S71" s="159"/>
      <c r="T71" s="159"/>
      <c r="U71" s="159"/>
      <c r="V71" s="454"/>
      <c r="W71" s="454"/>
    </row>
    <row r="72" spans="1:23" ht="14.25" customHeight="1">
      <c r="A72" s="12"/>
      <c r="M72" s="160"/>
      <c r="O72" s="159"/>
      <c r="P72" s="159"/>
      <c r="Q72" s="159"/>
      <c r="R72" s="159"/>
      <c r="S72" s="159"/>
      <c r="T72" s="159"/>
      <c r="U72" s="159"/>
      <c r="V72" s="454"/>
      <c r="W72" s="454"/>
    </row>
    <row r="73" spans="1:23" ht="14.25" customHeight="1">
      <c r="A73" s="12"/>
      <c r="M73" s="160"/>
      <c r="O73" s="159"/>
      <c r="P73" s="159"/>
      <c r="Q73" s="159"/>
      <c r="R73" s="159"/>
      <c r="S73" s="159"/>
      <c r="T73" s="159"/>
      <c r="U73" s="159"/>
      <c r="V73" s="454"/>
      <c r="W73" s="454"/>
    </row>
    <row r="74" spans="1:23" ht="14.25" customHeight="1">
      <c r="A74" s="12"/>
      <c r="M74" s="160"/>
      <c r="O74" s="159"/>
      <c r="P74" s="159"/>
      <c r="Q74" s="159"/>
      <c r="R74" s="159"/>
      <c r="S74" s="159"/>
      <c r="T74" s="159"/>
      <c r="U74" s="159"/>
      <c r="V74" s="454"/>
      <c r="W74" s="454"/>
    </row>
    <row r="75" spans="1:23" ht="14.25" customHeight="1">
      <c r="A75" s="12"/>
      <c r="M75" s="160"/>
      <c r="O75" s="159"/>
      <c r="P75" s="159"/>
      <c r="Q75" s="159"/>
      <c r="R75" s="159"/>
      <c r="S75" s="159"/>
      <c r="T75" s="159"/>
      <c r="U75" s="159"/>
      <c r="V75" s="454"/>
      <c r="W75" s="454"/>
    </row>
    <row r="76" spans="1:23" ht="14.25" customHeight="1">
      <c r="A76" s="12"/>
      <c r="M76" s="160"/>
      <c r="O76" s="159"/>
      <c r="P76" s="159"/>
      <c r="Q76" s="159"/>
      <c r="R76" s="159"/>
      <c r="S76" s="159"/>
      <c r="T76" s="159"/>
      <c r="U76" s="159"/>
      <c r="V76" s="454"/>
      <c r="W76" s="454"/>
    </row>
    <row r="77" spans="1:23" ht="14.25" customHeight="1">
      <c r="A77" s="12"/>
      <c r="M77" s="160"/>
      <c r="O77" s="159"/>
      <c r="P77" s="159"/>
      <c r="Q77" s="159"/>
      <c r="R77" s="159"/>
      <c r="S77" s="159"/>
      <c r="T77" s="159"/>
      <c r="U77" s="159"/>
      <c r="V77" s="454"/>
      <c r="W77" s="454"/>
    </row>
    <row r="78" spans="1:23" ht="14.25" customHeight="1">
      <c r="A78" s="12"/>
      <c r="M78" s="160"/>
      <c r="O78" s="159"/>
      <c r="P78" s="159"/>
      <c r="Q78" s="159"/>
      <c r="R78" s="159"/>
      <c r="S78" s="159"/>
      <c r="T78" s="159"/>
      <c r="U78" s="159"/>
      <c r="V78" s="454"/>
      <c r="W78" s="454"/>
    </row>
    <row r="79" spans="1:23" ht="14.25" customHeight="1">
      <c r="A79" s="12"/>
      <c r="M79" s="160"/>
      <c r="O79" s="159"/>
      <c r="P79" s="159"/>
      <c r="Q79" s="159"/>
      <c r="R79" s="159"/>
      <c r="S79" s="159"/>
      <c r="T79" s="159"/>
      <c r="U79" s="159"/>
      <c r="V79" s="454"/>
      <c r="W79" s="454"/>
    </row>
    <row r="80" spans="1:23" ht="14.25" customHeight="1">
      <c r="A80" s="12"/>
      <c r="M80" s="160"/>
      <c r="O80" s="159"/>
      <c r="P80" s="159"/>
      <c r="Q80" s="159"/>
      <c r="R80" s="159"/>
      <c r="S80" s="159"/>
      <c r="T80" s="159"/>
      <c r="U80" s="159"/>
      <c r="V80" s="454"/>
      <c r="W80" s="454"/>
    </row>
    <row r="81" spans="1:23" ht="14.25" customHeight="1">
      <c r="A81" s="12"/>
      <c r="M81" s="160"/>
      <c r="O81" s="159"/>
      <c r="P81" s="159"/>
      <c r="Q81" s="159"/>
      <c r="R81" s="159"/>
      <c r="S81" s="159"/>
      <c r="T81" s="159"/>
      <c r="U81" s="159"/>
      <c r="V81" s="454"/>
      <c r="W81" s="454"/>
    </row>
    <row r="82" spans="1:23" ht="14.25" customHeight="1">
      <c r="A82" s="12"/>
      <c r="M82" s="160"/>
      <c r="O82" s="159"/>
      <c r="P82" s="159"/>
      <c r="Q82" s="159"/>
      <c r="R82" s="159"/>
      <c r="S82" s="159"/>
      <c r="T82" s="159"/>
      <c r="U82" s="159"/>
      <c r="V82" s="454"/>
      <c r="W82" s="454"/>
    </row>
    <row r="83" spans="1:23" ht="14.25" customHeight="1">
      <c r="A83" s="12"/>
      <c r="M83" s="160"/>
      <c r="O83" s="159"/>
      <c r="P83" s="159"/>
      <c r="Q83" s="159"/>
      <c r="R83" s="159"/>
      <c r="S83" s="159"/>
      <c r="T83" s="159"/>
      <c r="U83" s="159"/>
      <c r="V83" s="454"/>
      <c r="W83" s="454"/>
    </row>
    <row r="84" spans="1:23" ht="14.25" customHeight="1">
      <c r="A84" s="12"/>
      <c r="M84" s="160"/>
      <c r="O84" s="159"/>
      <c r="P84" s="159"/>
      <c r="Q84" s="159"/>
      <c r="R84" s="159"/>
      <c r="S84" s="159"/>
      <c r="T84" s="159"/>
      <c r="U84" s="159"/>
      <c r="V84" s="132"/>
      <c r="W84" s="132"/>
    </row>
    <row r="85" spans="1:23" ht="14.25" customHeight="1">
      <c r="A85" s="12"/>
      <c r="M85" s="132"/>
      <c r="O85" s="159"/>
      <c r="P85" s="159"/>
      <c r="Q85" s="159"/>
      <c r="R85" s="159"/>
      <c r="S85" s="159"/>
      <c r="T85" s="159"/>
      <c r="U85" s="159"/>
      <c r="V85" s="132"/>
      <c r="W85" s="132"/>
    </row>
    <row r="86" spans="1:23" ht="14.25" customHeight="1">
      <c r="A86" s="12"/>
      <c r="M86" s="132"/>
      <c r="O86" s="159"/>
      <c r="P86" s="159"/>
      <c r="Q86" s="159"/>
      <c r="R86" s="159"/>
      <c r="S86" s="159"/>
      <c r="T86" s="159"/>
      <c r="U86" s="159"/>
      <c r="V86" s="132"/>
      <c r="W86" s="132"/>
    </row>
    <row r="87" spans="1:23" ht="14.25" customHeight="1">
      <c r="A87" s="12"/>
      <c r="M87" s="132"/>
      <c r="O87" s="159"/>
      <c r="P87" s="159"/>
      <c r="Q87" s="159"/>
      <c r="R87" s="159"/>
      <c r="S87" s="159"/>
      <c r="T87" s="159"/>
      <c r="U87" s="159"/>
      <c r="V87" s="132"/>
      <c r="W87" s="132"/>
    </row>
    <row r="88" spans="1:23" ht="14.25" customHeight="1">
      <c r="A88" s="12"/>
      <c r="M88" s="132"/>
      <c r="O88" s="159"/>
      <c r="P88" s="159"/>
      <c r="Q88" s="159"/>
      <c r="R88" s="159"/>
      <c r="S88" s="159"/>
      <c r="T88" s="159"/>
      <c r="U88" s="159"/>
      <c r="V88" s="132"/>
      <c r="W88" s="132"/>
    </row>
  </sheetData>
  <mergeCells count="70">
    <mergeCell ref="V83:W83"/>
    <mergeCell ref="A2:M2"/>
    <mergeCell ref="A3:M3"/>
    <mergeCell ref="A4:M4"/>
    <mergeCell ref="A5:L5"/>
    <mergeCell ref="V78:W78"/>
    <mergeCell ref="V79:W79"/>
    <mergeCell ref="V80:W80"/>
    <mergeCell ref="V81:W81"/>
    <mergeCell ref="V82:W82"/>
    <mergeCell ref="V73:W73"/>
    <mergeCell ref="V74:W74"/>
    <mergeCell ref="V75:W75"/>
    <mergeCell ref="V76:W76"/>
    <mergeCell ref="V77:W77"/>
    <mergeCell ref="V68:W68"/>
    <mergeCell ref="V69:W69"/>
    <mergeCell ref="V70:W70"/>
    <mergeCell ref="V71:W71"/>
    <mergeCell ref="V72:W72"/>
    <mergeCell ref="V63:W63"/>
    <mergeCell ref="V64:W64"/>
    <mergeCell ref="V65:W65"/>
    <mergeCell ref="V66:W66"/>
    <mergeCell ref="V67:W67"/>
    <mergeCell ref="V58:W58"/>
    <mergeCell ref="V59:W59"/>
    <mergeCell ref="V60:W60"/>
    <mergeCell ref="V61:W61"/>
    <mergeCell ref="V62:W62"/>
    <mergeCell ref="V53:W53"/>
    <mergeCell ref="V54:W54"/>
    <mergeCell ref="V55:W55"/>
    <mergeCell ref="V56:W56"/>
    <mergeCell ref="V57:W57"/>
    <mergeCell ref="AA26:AB26"/>
    <mergeCell ref="AC26:AE26"/>
    <mergeCell ref="AF26:AG26"/>
    <mergeCell ref="V51:W51"/>
    <mergeCell ref="V52:W52"/>
    <mergeCell ref="P26:Q26"/>
    <mergeCell ref="R26:S26"/>
    <mergeCell ref="T26:U26"/>
    <mergeCell ref="V26:W26"/>
    <mergeCell ref="X26:Z26"/>
    <mergeCell ref="L15:M15"/>
    <mergeCell ref="L16:M16"/>
    <mergeCell ref="L22:M22"/>
    <mergeCell ref="L11:M11"/>
    <mergeCell ref="L12:M12"/>
    <mergeCell ref="L13:M13"/>
    <mergeCell ref="L14:M14"/>
    <mergeCell ref="L19:M19"/>
    <mergeCell ref="A24:B24"/>
    <mergeCell ref="L24:M24"/>
    <mergeCell ref="L17:M17"/>
    <mergeCell ref="L18:M18"/>
    <mergeCell ref="L20:M20"/>
    <mergeCell ref="L21:M21"/>
    <mergeCell ref="L23:M23"/>
    <mergeCell ref="A1:M1"/>
    <mergeCell ref="I8:K8"/>
    <mergeCell ref="L8:M10"/>
    <mergeCell ref="A7:B7"/>
    <mergeCell ref="L7:M7"/>
    <mergeCell ref="A8:A10"/>
    <mergeCell ref="B8:B10"/>
    <mergeCell ref="C8:E8"/>
    <mergeCell ref="F8:H8"/>
    <mergeCell ref="A6:M6"/>
  </mergeCells>
  <phoneticPr fontId="17" type="noConversion"/>
  <printOptions horizontalCentered="1" verticalCentered="1"/>
  <pageMargins left="0" right="0" top="0" bottom="0" header="0.31496062992125984" footer="0.31496062992125984"/>
  <pageSetup paperSize="9" scale="85"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tabColor theme="3" tint="0.39997558519241921"/>
  </sheetPr>
  <dimension ref="A1:K26"/>
  <sheetViews>
    <sheetView view="pageBreakPreview" topLeftCell="A4" zoomScaleNormal="100" zoomScaleSheetLayoutView="100" workbookViewId="0">
      <selection activeCell="A2" sqref="A2:J2"/>
    </sheetView>
  </sheetViews>
  <sheetFormatPr defaultColWidth="9.125" defaultRowHeight="14.25"/>
  <cols>
    <col min="1" max="1" width="6.625" style="3" customWidth="1"/>
    <col min="2" max="2" width="36.625" style="1" bestFit="1" customWidth="1"/>
    <col min="3" max="8" width="9.75" style="1" customWidth="1"/>
    <col min="9" max="9" width="30.625" style="1" customWidth="1"/>
    <col min="10" max="10" width="6.5" style="1" customWidth="1"/>
    <col min="11" max="16384" width="9.125" style="1"/>
  </cols>
  <sheetData>
    <row r="1" spans="1:11" s="5" customFormat="1" ht="50.25" customHeight="1">
      <c r="A1" s="433"/>
      <c r="B1" s="381"/>
      <c r="C1" s="381"/>
      <c r="D1" s="381"/>
      <c r="E1" s="381"/>
      <c r="F1" s="381"/>
      <c r="G1" s="381"/>
      <c r="H1" s="381"/>
      <c r="I1" s="381"/>
      <c r="J1" s="381"/>
      <c r="K1" s="10"/>
    </row>
    <row r="2" spans="1:11" ht="15.75" customHeight="1">
      <c r="A2" s="434" t="s">
        <v>453</v>
      </c>
      <c r="B2" s="434"/>
      <c r="C2" s="434"/>
      <c r="D2" s="434"/>
      <c r="E2" s="434"/>
      <c r="F2" s="434"/>
      <c r="G2" s="434"/>
      <c r="H2" s="434"/>
      <c r="I2" s="434"/>
      <c r="J2" s="434"/>
    </row>
    <row r="3" spans="1:11" ht="18" customHeight="1">
      <c r="A3" s="434" t="s">
        <v>3</v>
      </c>
      <c r="B3" s="434"/>
      <c r="C3" s="434"/>
      <c r="D3" s="434"/>
      <c r="E3" s="434"/>
      <c r="F3" s="434"/>
      <c r="G3" s="434"/>
      <c r="H3" s="434"/>
      <c r="I3" s="434"/>
      <c r="J3" s="434"/>
    </row>
    <row r="4" spans="1:11" ht="15.75" customHeight="1">
      <c r="A4" s="442" t="s">
        <v>406</v>
      </c>
      <c r="B4" s="442"/>
      <c r="C4" s="442"/>
      <c r="D4" s="442"/>
      <c r="E4" s="442"/>
      <c r="F4" s="442"/>
      <c r="G4" s="442"/>
      <c r="H4" s="442"/>
      <c r="I4" s="442"/>
      <c r="J4" s="442"/>
    </row>
    <row r="5" spans="1:11" ht="15.75" customHeight="1">
      <c r="A5" s="442" t="s">
        <v>136</v>
      </c>
      <c r="B5" s="442"/>
      <c r="C5" s="442"/>
      <c r="D5" s="442"/>
      <c r="E5" s="442"/>
      <c r="F5" s="442"/>
      <c r="G5" s="442"/>
      <c r="H5" s="442"/>
      <c r="I5" s="442"/>
      <c r="J5" s="442"/>
    </row>
    <row r="6" spans="1:11" ht="15.75" customHeight="1">
      <c r="A6" s="442">
        <v>2021</v>
      </c>
      <c r="B6" s="442"/>
      <c r="C6" s="442"/>
      <c r="D6" s="442"/>
      <c r="E6" s="442"/>
      <c r="F6" s="442"/>
      <c r="G6" s="442"/>
      <c r="H6" s="442"/>
      <c r="I6" s="442"/>
      <c r="J6" s="442"/>
    </row>
    <row r="7" spans="1:11" ht="16.5" customHeight="1">
      <c r="A7" s="478" t="s">
        <v>494</v>
      </c>
      <c r="B7" s="479"/>
      <c r="C7" s="41"/>
      <c r="D7" s="239"/>
      <c r="E7" s="50"/>
      <c r="F7" s="42"/>
      <c r="G7" s="41"/>
      <c r="H7" s="143"/>
      <c r="I7" s="480" t="s">
        <v>150</v>
      </c>
      <c r="J7" s="480"/>
    </row>
    <row r="8" spans="1:11" ht="24" customHeight="1" thickBot="1">
      <c r="A8" s="488" t="s">
        <v>272</v>
      </c>
      <c r="B8" s="489" t="s">
        <v>16</v>
      </c>
      <c r="C8" s="484" t="s">
        <v>33</v>
      </c>
      <c r="D8" s="482"/>
      <c r="E8" s="482"/>
      <c r="F8" s="482" t="s">
        <v>495</v>
      </c>
      <c r="G8" s="482"/>
      <c r="H8" s="483"/>
      <c r="I8" s="488" t="s">
        <v>22</v>
      </c>
      <c r="J8" s="488"/>
    </row>
    <row r="9" spans="1:11" ht="23.25" customHeight="1" thickTop="1" thickBot="1">
      <c r="A9" s="437"/>
      <c r="B9" s="440"/>
      <c r="C9" s="485" t="s">
        <v>34</v>
      </c>
      <c r="D9" s="486"/>
      <c r="E9" s="486"/>
      <c r="F9" s="486" t="s">
        <v>35</v>
      </c>
      <c r="G9" s="486"/>
      <c r="H9" s="487"/>
      <c r="I9" s="437"/>
      <c r="J9" s="437"/>
    </row>
    <row r="10" spans="1:11" ht="15.75" thickTop="1" thickBot="1">
      <c r="A10" s="437"/>
      <c r="B10" s="440"/>
      <c r="C10" s="147" t="s">
        <v>10</v>
      </c>
      <c r="D10" s="147" t="s">
        <v>268</v>
      </c>
      <c r="E10" s="147" t="s">
        <v>7</v>
      </c>
      <c r="F10" s="147" t="s">
        <v>10</v>
      </c>
      <c r="G10" s="147" t="s">
        <v>268</v>
      </c>
      <c r="H10" s="147" t="s">
        <v>7</v>
      </c>
      <c r="I10" s="437"/>
      <c r="J10" s="437"/>
    </row>
    <row r="11" spans="1:11" ht="16.5" customHeight="1" thickTop="1">
      <c r="A11" s="438"/>
      <c r="B11" s="441"/>
      <c r="C11" s="150" t="s">
        <v>13</v>
      </c>
      <c r="D11" s="150" t="s">
        <v>32</v>
      </c>
      <c r="E11" s="150" t="s">
        <v>334</v>
      </c>
      <c r="F11" s="150" t="s">
        <v>13</v>
      </c>
      <c r="G11" s="150" t="s">
        <v>32</v>
      </c>
      <c r="H11" s="150" t="s">
        <v>334</v>
      </c>
      <c r="I11" s="438"/>
      <c r="J11" s="438"/>
    </row>
    <row r="12" spans="1:11" ht="21" customHeight="1" thickBot="1">
      <c r="A12" s="43">
        <v>4922</v>
      </c>
      <c r="B12" s="44" t="s">
        <v>356</v>
      </c>
      <c r="C12" s="216">
        <f>SUM(D12:E12)</f>
        <v>63607</v>
      </c>
      <c r="D12" s="45">
        <v>63607</v>
      </c>
      <c r="E12" s="45">
        <v>0</v>
      </c>
      <c r="F12" s="216">
        <f>SUM(G12:H12)</f>
        <v>2536</v>
      </c>
      <c r="G12" s="45">
        <v>2528</v>
      </c>
      <c r="H12" s="45">
        <v>8</v>
      </c>
      <c r="I12" s="474" t="s">
        <v>361</v>
      </c>
      <c r="J12" s="475"/>
    </row>
    <row r="13" spans="1:11" ht="21" customHeight="1" thickBot="1">
      <c r="A13" s="46">
        <v>4923</v>
      </c>
      <c r="B13" s="47" t="s">
        <v>357</v>
      </c>
      <c r="C13" s="217">
        <f>SUM(D13:E13)</f>
        <v>442497</v>
      </c>
      <c r="D13" s="218">
        <v>437904</v>
      </c>
      <c r="E13" s="218">
        <v>4593</v>
      </c>
      <c r="F13" s="217">
        <f>SUM(G13:H13)</f>
        <v>13703</v>
      </c>
      <c r="G13" s="218">
        <v>13661</v>
      </c>
      <c r="H13" s="218">
        <v>42</v>
      </c>
      <c r="I13" s="461" t="s">
        <v>139</v>
      </c>
      <c r="J13" s="462"/>
    </row>
    <row r="14" spans="1:11" ht="26.25" customHeight="1" thickBot="1">
      <c r="A14" s="43">
        <v>4924</v>
      </c>
      <c r="B14" s="44" t="s">
        <v>362</v>
      </c>
      <c r="C14" s="216">
        <f>SUM(D14:E14)</f>
        <v>390734</v>
      </c>
      <c r="D14" s="45">
        <v>341610</v>
      </c>
      <c r="E14" s="45">
        <v>49124</v>
      </c>
      <c r="F14" s="216">
        <f>SUM(G14:H14)</f>
        <v>7553</v>
      </c>
      <c r="G14" s="45">
        <v>7494</v>
      </c>
      <c r="H14" s="45">
        <v>59</v>
      </c>
      <c r="I14" s="459" t="s">
        <v>374</v>
      </c>
      <c r="J14" s="460"/>
    </row>
    <row r="15" spans="1:11" ht="21" customHeight="1" thickBot="1">
      <c r="A15" s="46">
        <v>4925</v>
      </c>
      <c r="B15" s="47" t="s">
        <v>364</v>
      </c>
      <c r="C15" s="217">
        <f t="shared" ref="C15:C24" si="0">SUM(D15:E15)</f>
        <v>148109</v>
      </c>
      <c r="D15" s="218">
        <v>146939</v>
      </c>
      <c r="E15" s="218">
        <v>1170</v>
      </c>
      <c r="F15" s="217">
        <f t="shared" ref="F15:F24" si="1">SUM(G15:H15)</f>
        <v>7720</v>
      </c>
      <c r="G15" s="218">
        <v>7702</v>
      </c>
      <c r="H15" s="218">
        <v>18</v>
      </c>
      <c r="I15" s="461" t="s">
        <v>365</v>
      </c>
      <c r="J15" s="462"/>
    </row>
    <row r="16" spans="1:11" ht="26.25" customHeight="1" thickBot="1">
      <c r="A16" s="43">
        <v>5010</v>
      </c>
      <c r="B16" s="44" t="s">
        <v>366</v>
      </c>
      <c r="C16" s="216">
        <f t="shared" si="0"/>
        <v>254011</v>
      </c>
      <c r="D16" s="45">
        <v>188766</v>
      </c>
      <c r="E16" s="45">
        <v>65245</v>
      </c>
      <c r="F16" s="216">
        <f t="shared" si="1"/>
        <v>1439</v>
      </c>
      <c r="G16" s="45">
        <v>1360</v>
      </c>
      <c r="H16" s="45">
        <v>79</v>
      </c>
      <c r="I16" s="459" t="s">
        <v>367</v>
      </c>
      <c r="J16" s="460"/>
    </row>
    <row r="17" spans="1:10" ht="21" customHeight="1" thickBot="1">
      <c r="A17" s="46">
        <v>5110</v>
      </c>
      <c r="B17" s="47" t="s">
        <v>402</v>
      </c>
      <c r="C17" s="217">
        <f t="shared" si="0"/>
        <v>8487333</v>
      </c>
      <c r="D17" s="218">
        <v>8104571</v>
      </c>
      <c r="E17" s="218">
        <v>382762</v>
      </c>
      <c r="F17" s="217">
        <f t="shared" si="1"/>
        <v>23092</v>
      </c>
      <c r="G17" s="218">
        <v>22446</v>
      </c>
      <c r="H17" s="218">
        <v>646</v>
      </c>
      <c r="I17" s="461" t="s">
        <v>368</v>
      </c>
      <c r="J17" s="462"/>
    </row>
    <row r="18" spans="1:10" ht="21" customHeight="1" thickBot="1">
      <c r="A18" s="43">
        <v>5210</v>
      </c>
      <c r="B18" s="44" t="s">
        <v>359</v>
      </c>
      <c r="C18" s="216">
        <f t="shared" si="0"/>
        <v>312294</v>
      </c>
      <c r="D18" s="45">
        <v>295146</v>
      </c>
      <c r="E18" s="45">
        <v>17148</v>
      </c>
      <c r="F18" s="216">
        <f t="shared" si="1"/>
        <v>3206</v>
      </c>
      <c r="G18" s="45">
        <v>3163</v>
      </c>
      <c r="H18" s="45">
        <v>43</v>
      </c>
      <c r="I18" s="459" t="s">
        <v>369</v>
      </c>
      <c r="J18" s="460"/>
    </row>
    <row r="19" spans="1:10" ht="21" customHeight="1" thickBot="1">
      <c r="A19" s="46">
        <v>5221</v>
      </c>
      <c r="B19" s="47" t="s">
        <v>370</v>
      </c>
      <c r="C19" s="217">
        <f t="shared" si="0"/>
        <v>0</v>
      </c>
      <c r="D19" s="218">
        <v>0</v>
      </c>
      <c r="E19" s="218">
        <v>0</v>
      </c>
      <c r="F19" s="217">
        <f t="shared" si="1"/>
        <v>0</v>
      </c>
      <c r="G19" s="218">
        <v>0</v>
      </c>
      <c r="H19" s="218">
        <v>0</v>
      </c>
      <c r="I19" s="461" t="s">
        <v>371</v>
      </c>
      <c r="J19" s="462"/>
    </row>
    <row r="20" spans="1:10" ht="21" customHeight="1" thickBot="1">
      <c r="A20" s="43">
        <v>5222</v>
      </c>
      <c r="B20" s="44" t="s">
        <v>393</v>
      </c>
      <c r="C20" s="216">
        <f t="shared" si="0"/>
        <v>29101</v>
      </c>
      <c r="D20" s="45">
        <v>29101</v>
      </c>
      <c r="E20" s="45">
        <v>0</v>
      </c>
      <c r="F20" s="216">
        <f t="shared" si="1"/>
        <v>459</v>
      </c>
      <c r="G20" s="45">
        <v>459</v>
      </c>
      <c r="H20" s="45">
        <v>0</v>
      </c>
      <c r="I20" s="459" t="s">
        <v>392</v>
      </c>
      <c r="J20" s="460"/>
    </row>
    <row r="21" spans="1:10" ht="21" customHeight="1" thickBot="1">
      <c r="A21" s="46">
        <v>5224</v>
      </c>
      <c r="B21" s="47" t="s">
        <v>360</v>
      </c>
      <c r="C21" s="217">
        <f t="shared" si="0"/>
        <v>148361</v>
      </c>
      <c r="D21" s="218">
        <v>146614</v>
      </c>
      <c r="E21" s="218">
        <v>1747</v>
      </c>
      <c r="F21" s="217">
        <f t="shared" si="1"/>
        <v>1682</v>
      </c>
      <c r="G21" s="218">
        <v>1677</v>
      </c>
      <c r="H21" s="218">
        <v>5</v>
      </c>
      <c r="I21" s="461" t="s">
        <v>141</v>
      </c>
      <c r="J21" s="462"/>
    </row>
    <row r="22" spans="1:10" ht="21" customHeight="1" thickBot="1">
      <c r="A22" s="43">
        <v>5229</v>
      </c>
      <c r="B22" s="44" t="s">
        <v>372</v>
      </c>
      <c r="C22" s="216">
        <f t="shared" si="0"/>
        <v>214824</v>
      </c>
      <c r="D22" s="45">
        <v>212635</v>
      </c>
      <c r="E22" s="45">
        <v>2189</v>
      </c>
      <c r="F22" s="216">
        <f t="shared" si="1"/>
        <v>3821</v>
      </c>
      <c r="G22" s="45">
        <v>3801</v>
      </c>
      <c r="H22" s="45">
        <v>20</v>
      </c>
      <c r="I22" s="459" t="s">
        <v>373</v>
      </c>
      <c r="J22" s="460"/>
    </row>
    <row r="23" spans="1:10" ht="21" customHeight="1" thickBot="1">
      <c r="A23" s="344">
        <v>53</v>
      </c>
      <c r="B23" s="345" t="s">
        <v>555</v>
      </c>
      <c r="C23" s="217">
        <f t="shared" si="0"/>
        <v>213684</v>
      </c>
      <c r="D23" s="218">
        <v>131465</v>
      </c>
      <c r="E23" s="218">
        <v>82219</v>
      </c>
      <c r="F23" s="217">
        <f t="shared" si="1"/>
        <v>1477</v>
      </c>
      <c r="G23" s="218">
        <v>1352</v>
      </c>
      <c r="H23" s="218">
        <v>125</v>
      </c>
      <c r="I23" s="590" t="s">
        <v>556</v>
      </c>
      <c r="J23" s="591"/>
    </row>
    <row r="24" spans="1:10" ht="21" customHeight="1">
      <c r="A24" s="289">
        <v>61</v>
      </c>
      <c r="B24" s="346" t="s">
        <v>354</v>
      </c>
      <c r="C24" s="219">
        <f t="shared" si="0"/>
        <v>1124496</v>
      </c>
      <c r="D24" s="190">
        <v>637437</v>
      </c>
      <c r="E24" s="190">
        <v>487059</v>
      </c>
      <c r="F24" s="219">
        <f t="shared" si="1"/>
        <v>1921</v>
      </c>
      <c r="G24" s="190">
        <v>1298</v>
      </c>
      <c r="H24" s="190">
        <v>623</v>
      </c>
      <c r="I24" s="588" t="s">
        <v>349</v>
      </c>
      <c r="J24" s="589"/>
    </row>
    <row r="25" spans="1:10" s="151" customFormat="1" ht="28.9" customHeight="1">
      <c r="A25" s="594" t="s">
        <v>13</v>
      </c>
      <c r="B25" s="594"/>
      <c r="C25" s="191">
        <f t="shared" ref="C25:H25" si="2">SUM(C12:C24)</f>
        <v>11829051</v>
      </c>
      <c r="D25" s="191">
        <f t="shared" si="2"/>
        <v>10735795</v>
      </c>
      <c r="E25" s="191">
        <f t="shared" si="2"/>
        <v>1093256</v>
      </c>
      <c r="F25" s="191">
        <f t="shared" si="2"/>
        <v>68609</v>
      </c>
      <c r="G25" s="191">
        <f t="shared" si="2"/>
        <v>66941</v>
      </c>
      <c r="H25" s="191">
        <f t="shared" si="2"/>
        <v>1668</v>
      </c>
      <c r="I25" s="595" t="s">
        <v>10</v>
      </c>
      <c r="J25" s="596"/>
    </row>
    <row r="26" spans="1:10" ht="24.6" hidden="1" customHeight="1"/>
  </sheetData>
  <mergeCells count="30">
    <mergeCell ref="A25:B25"/>
    <mergeCell ref="I25:J25"/>
    <mergeCell ref="I8:J11"/>
    <mergeCell ref="C9:E9"/>
    <mergeCell ref="F9:H9"/>
    <mergeCell ref="A8:A11"/>
    <mergeCell ref="B8:B11"/>
    <mergeCell ref="C8:E8"/>
    <mergeCell ref="F8:H8"/>
    <mergeCell ref="I12:J12"/>
    <mergeCell ref="I13:J13"/>
    <mergeCell ref="I14:J14"/>
    <mergeCell ref="I15:J15"/>
    <mergeCell ref="I16:J16"/>
    <mergeCell ref="I17:J17"/>
    <mergeCell ref="I24:J24"/>
    <mergeCell ref="A5:J5"/>
    <mergeCell ref="A7:B7"/>
    <mergeCell ref="I7:J7"/>
    <mergeCell ref="A1:J1"/>
    <mergeCell ref="A2:J2"/>
    <mergeCell ref="A3:J3"/>
    <mergeCell ref="A4:J4"/>
    <mergeCell ref="A6:J6"/>
    <mergeCell ref="I18:J18"/>
    <mergeCell ref="I20:J20"/>
    <mergeCell ref="I21:J21"/>
    <mergeCell ref="I22:J22"/>
    <mergeCell ref="I23:J23"/>
    <mergeCell ref="I19:J19"/>
  </mergeCells>
  <phoneticPr fontId="17" type="noConversion"/>
  <printOptions horizontalCentered="1" verticalCentered="1"/>
  <pageMargins left="0" right="0" top="0" bottom="0" header="0.31496062992125984" footer="0.31496062992125984"/>
  <pageSetup paperSize="9" scale="85"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tabColor theme="3" tint="0.39997558519241921"/>
  </sheetPr>
  <dimension ref="A1:K43"/>
  <sheetViews>
    <sheetView view="pageBreakPreview" topLeftCell="A4" zoomScaleNormal="100" zoomScaleSheetLayoutView="100" workbookViewId="0">
      <selection sqref="A1:J1"/>
    </sheetView>
  </sheetViews>
  <sheetFormatPr defaultColWidth="9.125" defaultRowHeight="14.25"/>
  <cols>
    <col min="1" max="1" width="11.625" style="53" customWidth="1"/>
    <col min="2" max="2" width="25.625" style="12" customWidth="1"/>
    <col min="3" max="3" width="9.75" style="12" customWidth="1"/>
    <col min="4" max="4" width="8.375" style="12" customWidth="1"/>
    <col min="5" max="5" width="10.5" style="12" customWidth="1"/>
    <col min="6" max="6" width="9.75" style="12" customWidth="1"/>
    <col min="7" max="8" width="8.75" style="12" customWidth="1"/>
    <col min="9" max="9" width="25.625" style="12" customWidth="1"/>
    <col min="10" max="10" width="11.625" style="12" customWidth="1"/>
    <col min="11" max="16384" width="9.125" style="12"/>
  </cols>
  <sheetData>
    <row r="1" spans="1:11" s="5" customFormat="1" ht="48" customHeight="1">
      <c r="A1" s="433"/>
      <c r="B1" s="381"/>
      <c r="C1" s="381"/>
      <c r="D1" s="381"/>
      <c r="E1" s="381"/>
      <c r="F1" s="381"/>
      <c r="G1" s="381"/>
      <c r="H1" s="381"/>
      <c r="I1" s="381"/>
      <c r="J1" s="381"/>
      <c r="K1" s="10"/>
    </row>
    <row r="2" spans="1:11" ht="15.75" customHeight="1">
      <c r="A2" s="434" t="s">
        <v>55</v>
      </c>
      <c r="B2" s="434"/>
      <c r="C2" s="434"/>
      <c r="D2" s="434"/>
      <c r="E2" s="434"/>
      <c r="F2" s="434"/>
      <c r="G2" s="434"/>
      <c r="H2" s="434"/>
      <c r="I2" s="434"/>
      <c r="J2" s="434"/>
    </row>
    <row r="3" spans="1:11" ht="15.75" customHeight="1">
      <c r="A3" s="434" t="s">
        <v>3</v>
      </c>
      <c r="B3" s="434"/>
      <c r="C3" s="434"/>
      <c r="D3" s="434"/>
      <c r="E3" s="434"/>
      <c r="F3" s="434"/>
      <c r="G3" s="434"/>
      <c r="H3" s="434"/>
      <c r="I3" s="434"/>
      <c r="J3" s="434"/>
    </row>
    <row r="4" spans="1:11" ht="15.75" customHeight="1">
      <c r="A4" s="442" t="s">
        <v>407</v>
      </c>
      <c r="B4" s="442"/>
      <c r="C4" s="442"/>
      <c r="D4" s="442"/>
      <c r="E4" s="442"/>
      <c r="F4" s="442"/>
      <c r="G4" s="442"/>
      <c r="H4" s="442"/>
      <c r="I4" s="442"/>
      <c r="J4" s="442"/>
    </row>
    <row r="5" spans="1:11" ht="15.75" customHeight="1">
      <c r="A5" s="442" t="s">
        <v>136</v>
      </c>
      <c r="B5" s="442"/>
      <c r="C5" s="442"/>
      <c r="D5" s="442"/>
      <c r="E5" s="442"/>
      <c r="F5" s="442"/>
      <c r="G5" s="442"/>
      <c r="H5" s="442"/>
      <c r="I5" s="442"/>
      <c r="J5" s="442"/>
    </row>
    <row r="6" spans="1:11" ht="15.75" customHeight="1">
      <c r="A6" s="442">
        <v>2021</v>
      </c>
      <c r="B6" s="442"/>
      <c r="C6" s="442"/>
      <c r="D6" s="442"/>
      <c r="E6" s="442"/>
      <c r="F6" s="442"/>
      <c r="G6" s="442"/>
      <c r="H6" s="442"/>
      <c r="I6" s="442"/>
      <c r="J6" s="442"/>
    </row>
    <row r="7" spans="1:11" ht="16.5" customHeight="1">
      <c r="A7" s="597" t="s">
        <v>539</v>
      </c>
      <c r="B7" s="479"/>
      <c r="C7" s="41"/>
      <c r="D7" s="239"/>
      <c r="E7" s="463"/>
      <c r="F7" s="463"/>
      <c r="G7" s="41"/>
      <c r="H7" s="135"/>
      <c r="I7" s="480" t="s">
        <v>538</v>
      </c>
      <c r="J7" s="480"/>
    </row>
    <row r="8" spans="1:11" ht="24" customHeight="1">
      <c r="A8" s="499" t="s">
        <v>49</v>
      </c>
      <c r="B8" s="499"/>
      <c r="C8" s="494" t="s">
        <v>33</v>
      </c>
      <c r="D8" s="494"/>
      <c r="E8" s="494"/>
      <c r="F8" s="494" t="s">
        <v>495</v>
      </c>
      <c r="G8" s="494"/>
      <c r="H8" s="494"/>
      <c r="I8" s="495" t="s">
        <v>50</v>
      </c>
      <c r="J8" s="495"/>
    </row>
    <row r="9" spans="1:11" ht="31.5" customHeight="1">
      <c r="A9" s="500"/>
      <c r="B9" s="500"/>
      <c r="C9" s="493" t="s">
        <v>335</v>
      </c>
      <c r="D9" s="493"/>
      <c r="E9" s="493"/>
      <c r="F9" s="493" t="s">
        <v>35</v>
      </c>
      <c r="G9" s="493"/>
      <c r="H9" s="493"/>
      <c r="I9" s="496"/>
      <c r="J9" s="496"/>
    </row>
    <row r="10" spans="1:11" ht="28.5" customHeight="1">
      <c r="A10" s="500"/>
      <c r="B10" s="500"/>
      <c r="C10" s="136" t="s">
        <v>10</v>
      </c>
      <c r="D10" s="138" t="s">
        <v>51</v>
      </c>
      <c r="E10" s="138" t="s">
        <v>52</v>
      </c>
      <c r="F10" s="136" t="s">
        <v>10</v>
      </c>
      <c r="G10" s="136" t="s">
        <v>24</v>
      </c>
      <c r="H10" s="136" t="s">
        <v>25</v>
      </c>
      <c r="I10" s="496"/>
      <c r="J10" s="496"/>
    </row>
    <row r="11" spans="1:11" ht="28.5" customHeight="1">
      <c r="A11" s="501"/>
      <c r="B11" s="501"/>
      <c r="C11" s="137" t="s">
        <v>13</v>
      </c>
      <c r="D11" s="83" t="s">
        <v>53</v>
      </c>
      <c r="E11" s="83" t="s">
        <v>54</v>
      </c>
      <c r="F11" s="137" t="s">
        <v>13</v>
      </c>
      <c r="G11" s="137" t="s">
        <v>26</v>
      </c>
      <c r="H11" s="137" t="s">
        <v>27</v>
      </c>
      <c r="I11" s="497"/>
      <c r="J11" s="497"/>
    </row>
    <row r="12" spans="1:11" ht="30" customHeight="1" thickBot="1">
      <c r="A12" s="504" t="s">
        <v>36</v>
      </c>
      <c r="B12" s="504"/>
      <c r="C12" s="199">
        <f t="shared" ref="C12:C20" si="0">SUM(D12:E12)</f>
        <v>34243</v>
      </c>
      <c r="D12" s="63">
        <v>691</v>
      </c>
      <c r="E12" s="63">
        <v>33552</v>
      </c>
      <c r="F12" s="199">
        <f t="shared" ref="F12:F20" si="1">SUM(G12:H12)</f>
        <v>150</v>
      </c>
      <c r="G12" s="63">
        <v>8</v>
      </c>
      <c r="H12" s="63">
        <v>142</v>
      </c>
      <c r="I12" s="507" t="s">
        <v>339</v>
      </c>
      <c r="J12" s="507"/>
    </row>
    <row r="13" spans="1:11" ht="30" customHeight="1" thickTop="1" thickBot="1">
      <c r="A13" s="492" t="s">
        <v>37</v>
      </c>
      <c r="B13" s="492"/>
      <c r="C13" s="200">
        <f t="shared" si="0"/>
        <v>0</v>
      </c>
      <c r="D13" s="65">
        <v>0</v>
      </c>
      <c r="E13" s="65">
        <v>0</v>
      </c>
      <c r="F13" s="200">
        <f t="shared" si="1"/>
        <v>101</v>
      </c>
      <c r="G13" s="65">
        <v>7</v>
      </c>
      <c r="H13" s="65">
        <v>94</v>
      </c>
      <c r="I13" s="490" t="s">
        <v>340</v>
      </c>
      <c r="J13" s="490"/>
    </row>
    <row r="14" spans="1:11" ht="30" customHeight="1" thickTop="1" thickBot="1">
      <c r="A14" s="491" t="s">
        <v>38</v>
      </c>
      <c r="B14" s="491"/>
      <c r="C14" s="199">
        <f t="shared" si="0"/>
        <v>1759299</v>
      </c>
      <c r="D14" s="63">
        <v>45325</v>
      </c>
      <c r="E14" s="63">
        <v>1713974</v>
      </c>
      <c r="F14" s="199">
        <f t="shared" si="1"/>
        <v>3058</v>
      </c>
      <c r="G14" s="63">
        <v>469</v>
      </c>
      <c r="H14" s="63">
        <v>2589</v>
      </c>
      <c r="I14" s="498" t="s">
        <v>39</v>
      </c>
      <c r="J14" s="498"/>
    </row>
    <row r="15" spans="1:11" ht="30" customHeight="1" thickTop="1" thickBot="1">
      <c r="A15" s="492" t="s">
        <v>40</v>
      </c>
      <c r="B15" s="492"/>
      <c r="C15" s="200">
        <f t="shared" si="0"/>
        <v>1013219</v>
      </c>
      <c r="D15" s="65">
        <v>22938</v>
      </c>
      <c r="E15" s="65">
        <v>990281</v>
      </c>
      <c r="F15" s="200">
        <f t="shared" si="1"/>
        <v>6228</v>
      </c>
      <c r="G15" s="65">
        <v>1162</v>
      </c>
      <c r="H15" s="65">
        <v>5066</v>
      </c>
      <c r="I15" s="490" t="s">
        <v>341</v>
      </c>
      <c r="J15" s="490"/>
    </row>
    <row r="16" spans="1:11" ht="30" customHeight="1" thickTop="1" thickBot="1">
      <c r="A16" s="491" t="s">
        <v>41</v>
      </c>
      <c r="B16" s="491"/>
      <c r="C16" s="199">
        <f t="shared" si="0"/>
        <v>6466462</v>
      </c>
      <c r="D16" s="63">
        <v>347578</v>
      </c>
      <c r="E16" s="63">
        <v>6118884</v>
      </c>
      <c r="F16" s="199">
        <f t="shared" si="1"/>
        <v>12402</v>
      </c>
      <c r="G16" s="63">
        <v>2271</v>
      </c>
      <c r="H16" s="63">
        <v>10131</v>
      </c>
      <c r="I16" s="498" t="s">
        <v>342</v>
      </c>
      <c r="J16" s="498"/>
    </row>
    <row r="17" spans="1:11" ht="30" customHeight="1" thickTop="1" thickBot="1">
      <c r="A17" s="492" t="s">
        <v>42</v>
      </c>
      <c r="B17" s="492"/>
      <c r="C17" s="200">
        <f t="shared" si="0"/>
        <v>190251</v>
      </c>
      <c r="D17" s="65">
        <v>6776</v>
      </c>
      <c r="E17" s="65">
        <v>183475</v>
      </c>
      <c r="F17" s="200">
        <f t="shared" si="1"/>
        <v>2390</v>
      </c>
      <c r="G17" s="65">
        <v>465</v>
      </c>
      <c r="H17" s="65">
        <v>1925</v>
      </c>
      <c r="I17" s="490" t="s">
        <v>343</v>
      </c>
      <c r="J17" s="490"/>
    </row>
    <row r="18" spans="1:11" ht="30" customHeight="1" thickTop="1" thickBot="1">
      <c r="A18" s="491" t="s">
        <v>43</v>
      </c>
      <c r="B18" s="491"/>
      <c r="C18" s="199">
        <f t="shared" si="0"/>
        <v>84014</v>
      </c>
      <c r="D18" s="63">
        <v>2535</v>
      </c>
      <c r="E18" s="63">
        <v>81479</v>
      </c>
      <c r="F18" s="199">
        <f t="shared" si="1"/>
        <v>1879</v>
      </c>
      <c r="G18" s="63">
        <v>36</v>
      </c>
      <c r="H18" s="63">
        <v>1843</v>
      </c>
      <c r="I18" s="498" t="s">
        <v>44</v>
      </c>
      <c r="J18" s="498"/>
    </row>
    <row r="19" spans="1:11" ht="30" customHeight="1" thickTop="1" thickBot="1">
      <c r="A19" s="492" t="s">
        <v>45</v>
      </c>
      <c r="B19" s="492"/>
      <c r="C19" s="200">
        <f t="shared" si="0"/>
        <v>2248048</v>
      </c>
      <c r="D19" s="65">
        <v>306523</v>
      </c>
      <c r="E19" s="65">
        <v>1941525</v>
      </c>
      <c r="F19" s="200">
        <f t="shared" si="1"/>
        <v>41408</v>
      </c>
      <c r="G19" s="65">
        <v>6314</v>
      </c>
      <c r="H19" s="65">
        <v>35094</v>
      </c>
      <c r="I19" s="490" t="s">
        <v>46</v>
      </c>
      <c r="J19" s="490"/>
    </row>
    <row r="20" spans="1:11" ht="30" customHeight="1" thickTop="1">
      <c r="A20" s="506" t="s">
        <v>537</v>
      </c>
      <c r="B20" s="506" t="s">
        <v>47</v>
      </c>
      <c r="C20" s="110">
        <f t="shared" si="0"/>
        <v>33517</v>
      </c>
      <c r="D20" s="114">
        <v>0</v>
      </c>
      <c r="E20" s="114">
        <v>33517</v>
      </c>
      <c r="F20" s="110">
        <f t="shared" si="1"/>
        <v>993</v>
      </c>
      <c r="G20" s="114">
        <v>3</v>
      </c>
      <c r="H20" s="114">
        <v>990</v>
      </c>
      <c r="I20" s="505" t="s">
        <v>48</v>
      </c>
      <c r="J20" s="505"/>
    </row>
    <row r="21" spans="1:11" ht="33.75" customHeight="1">
      <c r="A21" s="502" t="s">
        <v>13</v>
      </c>
      <c r="B21" s="502"/>
      <c r="C21" s="108">
        <f t="shared" ref="C21:H21" si="2">SUM(C12:C20)</f>
        <v>11829053</v>
      </c>
      <c r="D21" s="108">
        <f t="shared" si="2"/>
        <v>732366</v>
      </c>
      <c r="E21" s="108">
        <f t="shared" si="2"/>
        <v>11096687</v>
      </c>
      <c r="F21" s="108">
        <f t="shared" si="2"/>
        <v>68609</v>
      </c>
      <c r="G21" s="108">
        <f>SUM(G12:G20)</f>
        <v>10735</v>
      </c>
      <c r="H21" s="108">
        <f t="shared" si="2"/>
        <v>57874</v>
      </c>
      <c r="I21" s="503" t="s">
        <v>10</v>
      </c>
      <c r="J21" s="503"/>
    </row>
    <row r="22" spans="1:11" ht="17.25" customHeight="1">
      <c r="K22" s="53"/>
    </row>
    <row r="23" spans="1:11">
      <c r="K23" s="53"/>
    </row>
    <row r="24" spans="1:11">
      <c r="K24" s="53"/>
    </row>
    <row r="25" spans="1:11">
      <c r="K25" s="53"/>
    </row>
    <row r="26" spans="1:11">
      <c r="K26" s="53"/>
    </row>
    <row r="27" spans="1:11">
      <c r="K27" s="53"/>
    </row>
    <row r="28" spans="1:11">
      <c r="K28" s="53"/>
    </row>
    <row r="29" spans="1:11">
      <c r="K29" s="53"/>
    </row>
    <row r="30" spans="1:11">
      <c r="K30" s="53"/>
    </row>
    <row r="31" spans="1:11">
      <c r="K31" s="53"/>
    </row>
    <row r="32" spans="1:11">
      <c r="K32" s="53"/>
    </row>
    <row r="33" spans="1:11">
      <c r="A33" s="12"/>
      <c r="K33" s="53"/>
    </row>
    <row r="34" spans="1:11">
      <c r="A34" s="12"/>
      <c r="K34" s="53"/>
    </row>
    <row r="35" spans="1:11">
      <c r="A35" s="12"/>
      <c r="K35" s="53"/>
    </row>
    <row r="36" spans="1:11">
      <c r="A36" s="12"/>
      <c r="K36" s="53"/>
    </row>
    <row r="37" spans="1:11">
      <c r="A37" s="12"/>
      <c r="K37" s="53"/>
    </row>
    <row r="38" spans="1:11">
      <c r="A38" s="12"/>
      <c r="K38" s="53"/>
    </row>
    <row r="39" spans="1:11">
      <c r="A39" s="12"/>
      <c r="K39" s="53"/>
    </row>
    <row r="40" spans="1:11">
      <c r="A40" s="12"/>
      <c r="K40" s="53"/>
    </row>
    <row r="41" spans="1:11">
      <c r="A41" s="12"/>
      <c r="K41" s="53"/>
    </row>
    <row r="42" spans="1:11">
      <c r="A42" s="12"/>
      <c r="K42" s="53"/>
    </row>
    <row r="43" spans="1:11">
      <c r="A43" s="12"/>
      <c r="K43" s="53"/>
    </row>
  </sheetData>
  <mergeCells count="35">
    <mergeCell ref="A5:J5"/>
    <mergeCell ref="A7:B7"/>
    <mergeCell ref="E7:F7"/>
    <mergeCell ref="I7:J7"/>
    <mergeCell ref="A1:J1"/>
    <mergeCell ref="A2:J2"/>
    <mergeCell ref="A3:J3"/>
    <mergeCell ref="A4:J4"/>
    <mergeCell ref="A6:J6"/>
    <mergeCell ref="A21:B21"/>
    <mergeCell ref="I21:J21"/>
    <mergeCell ref="A18:B18"/>
    <mergeCell ref="A19:B19"/>
    <mergeCell ref="A13:B13"/>
    <mergeCell ref="A14:B14"/>
    <mergeCell ref="A16:B16"/>
    <mergeCell ref="A17:B17"/>
    <mergeCell ref="I18:J18"/>
    <mergeCell ref="I19:J19"/>
    <mergeCell ref="A20:B20"/>
    <mergeCell ref="I20:J20"/>
    <mergeCell ref="I17:J17"/>
    <mergeCell ref="I16:J16"/>
    <mergeCell ref="A8:B11"/>
    <mergeCell ref="C8:E8"/>
    <mergeCell ref="F8:H8"/>
    <mergeCell ref="I8:J11"/>
    <mergeCell ref="C9:E9"/>
    <mergeCell ref="F9:H9"/>
    <mergeCell ref="A12:B12"/>
    <mergeCell ref="A15:B15"/>
    <mergeCell ref="I12:J12"/>
    <mergeCell ref="I13:J13"/>
    <mergeCell ref="I14:J14"/>
    <mergeCell ref="I15:J15"/>
  </mergeCells>
  <phoneticPr fontId="17" type="noConversion"/>
  <printOptions horizontalCentered="1" verticalCentered="1"/>
  <pageMargins left="0" right="0" top="0" bottom="0" header="0.31496062992125984" footer="0.31496062992125984"/>
  <pageSetup paperSize="9"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tabColor theme="3" tint="0.39997558519241921"/>
  </sheetPr>
  <dimension ref="A1:M23"/>
  <sheetViews>
    <sheetView view="pageBreakPreview" topLeftCell="A4" zoomScaleNormal="100" zoomScaleSheetLayoutView="100" workbookViewId="0">
      <selection sqref="A1:L1"/>
    </sheetView>
  </sheetViews>
  <sheetFormatPr defaultColWidth="9.125" defaultRowHeight="14.25"/>
  <cols>
    <col min="1" max="1" width="6.625" style="53" customWidth="1"/>
    <col min="2" max="2" width="35.625" style="12" customWidth="1"/>
    <col min="3" max="3" width="10.75" style="12" customWidth="1"/>
    <col min="4" max="4" width="9.75" style="12" customWidth="1"/>
    <col min="5" max="7" width="8.625" style="12" customWidth="1"/>
    <col min="8" max="8" width="11" style="12" customWidth="1"/>
    <col min="9" max="9" width="8.75" style="12" customWidth="1"/>
    <col min="10" max="10" width="9" style="12" customWidth="1"/>
    <col min="11" max="11" width="30.625" style="12" customWidth="1"/>
    <col min="12" max="12" width="6.625" style="12" customWidth="1"/>
    <col min="13" max="16384" width="9.125" style="12"/>
  </cols>
  <sheetData>
    <row r="1" spans="1:13" s="5" customFormat="1" ht="54" customHeight="1">
      <c r="A1" s="433"/>
      <c r="B1" s="381"/>
      <c r="C1" s="381"/>
      <c r="D1" s="381"/>
      <c r="E1" s="381"/>
      <c r="F1" s="381"/>
      <c r="G1" s="381"/>
      <c r="H1" s="381"/>
      <c r="I1" s="381"/>
      <c r="J1" s="381"/>
      <c r="K1" s="381"/>
      <c r="L1" s="381"/>
      <c r="M1" s="10"/>
    </row>
    <row r="2" spans="1:13" ht="15.75" customHeight="1">
      <c r="A2" s="434" t="s">
        <v>70</v>
      </c>
      <c r="B2" s="434"/>
      <c r="C2" s="434"/>
      <c r="D2" s="434"/>
      <c r="E2" s="434"/>
      <c r="F2" s="434"/>
      <c r="G2" s="434"/>
      <c r="H2" s="434"/>
      <c r="I2" s="434"/>
      <c r="J2" s="434"/>
      <c r="K2" s="434"/>
      <c r="L2" s="434"/>
    </row>
    <row r="3" spans="1:13" ht="15.75" customHeight="1">
      <c r="A3" s="434" t="s">
        <v>3</v>
      </c>
      <c r="B3" s="434"/>
      <c r="C3" s="434"/>
      <c r="D3" s="434"/>
      <c r="E3" s="434"/>
      <c r="F3" s="434"/>
      <c r="G3" s="434"/>
      <c r="H3" s="434"/>
      <c r="I3" s="434"/>
      <c r="J3" s="434"/>
      <c r="K3" s="434"/>
      <c r="L3" s="434"/>
    </row>
    <row r="4" spans="1:13" ht="15.75" customHeight="1">
      <c r="A4" s="442" t="s">
        <v>71</v>
      </c>
      <c r="B4" s="442"/>
      <c r="C4" s="442"/>
      <c r="D4" s="442"/>
      <c r="E4" s="442"/>
      <c r="F4" s="442"/>
      <c r="G4" s="442"/>
      <c r="H4" s="442"/>
      <c r="I4" s="442"/>
      <c r="J4" s="442"/>
      <c r="K4" s="442"/>
      <c r="L4" s="442"/>
    </row>
    <row r="5" spans="1:13" ht="15.75" customHeight="1">
      <c r="A5" s="442" t="s">
        <v>136</v>
      </c>
      <c r="B5" s="442"/>
      <c r="C5" s="442"/>
      <c r="D5" s="442"/>
      <c r="E5" s="442"/>
      <c r="F5" s="442"/>
      <c r="G5" s="442"/>
      <c r="H5" s="442"/>
      <c r="I5" s="442"/>
      <c r="J5" s="442"/>
      <c r="K5" s="442"/>
      <c r="L5" s="442"/>
    </row>
    <row r="6" spans="1:13" ht="15.75" customHeight="1">
      <c r="A6" s="442">
        <v>2021</v>
      </c>
      <c r="B6" s="442"/>
      <c r="C6" s="442"/>
      <c r="D6" s="442"/>
      <c r="E6" s="442"/>
      <c r="F6" s="442"/>
      <c r="G6" s="442"/>
      <c r="H6" s="442"/>
      <c r="I6" s="442"/>
      <c r="J6" s="442"/>
      <c r="K6" s="442"/>
      <c r="L6" s="442"/>
    </row>
    <row r="7" spans="1:13" ht="16.5" customHeight="1">
      <c r="A7" s="597" t="s">
        <v>549</v>
      </c>
      <c r="B7" s="479"/>
      <c r="D7" s="238"/>
      <c r="E7" s="42"/>
      <c r="F7" s="463"/>
      <c r="G7" s="463"/>
      <c r="H7" s="42"/>
      <c r="I7" s="42"/>
      <c r="J7" s="42"/>
      <c r="K7" s="480" t="s">
        <v>151</v>
      </c>
      <c r="L7" s="480"/>
    </row>
    <row r="8" spans="1:13" ht="41.25" customHeight="1">
      <c r="A8" s="514" t="s">
        <v>272</v>
      </c>
      <c r="B8" s="499" t="s">
        <v>16</v>
      </c>
      <c r="C8" s="201" t="s">
        <v>56</v>
      </c>
      <c r="D8" s="201" t="s">
        <v>57</v>
      </c>
      <c r="E8" s="201" t="s">
        <v>58</v>
      </c>
      <c r="F8" s="201" t="s">
        <v>496</v>
      </c>
      <c r="G8" s="201" t="s">
        <v>59</v>
      </c>
      <c r="H8" s="201" t="s">
        <v>60</v>
      </c>
      <c r="I8" s="201" t="s">
        <v>61</v>
      </c>
      <c r="J8" s="201" t="s">
        <v>62</v>
      </c>
      <c r="K8" s="495" t="s">
        <v>22</v>
      </c>
      <c r="L8" s="508"/>
    </row>
    <row r="9" spans="1:13" ht="45">
      <c r="A9" s="515"/>
      <c r="B9" s="501"/>
      <c r="C9" s="202" t="s">
        <v>13</v>
      </c>
      <c r="D9" s="202" t="s">
        <v>63</v>
      </c>
      <c r="E9" s="202" t="s">
        <v>64</v>
      </c>
      <c r="F9" s="202" t="s">
        <v>65</v>
      </c>
      <c r="G9" s="202" t="s">
        <v>66</v>
      </c>
      <c r="H9" s="202" t="s">
        <v>67</v>
      </c>
      <c r="I9" s="202" t="s">
        <v>68</v>
      </c>
      <c r="J9" s="202" t="s">
        <v>69</v>
      </c>
      <c r="K9" s="497"/>
      <c r="L9" s="509"/>
    </row>
    <row r="10" spans="1:13" ht="21" customHeight="1" thickBot="1">
      <c r="A10" s="43">
        <v>4922</v>
      </c>
      <c r="B10" s="44" t="s">
        <v>356</v>
      </c>
      <c r="C10" s="222">
        <f>SUM(D10:J10)</f>
        <v>21725</v>
      </c>
      <c r="D10" s="45">
        <v>6098</v>
      </c>
      <c r="E10" s="45">
        <v>295</v>
      </c>
      <c r="F10" s="45">
        <v>5863</v>
      </c>
      <c r="G10" s="45">
        <v>701</v>
      </c>
      <c r="H10" s="45">
        <v>7197</v>
      </c>
      <c r="I10" s="45">
        <v>0</v>
      </c>
      <c r="J10" s="45">
        <v>1571</v>
      </c>
      <c r="K10" s="513" t="s">
        <v>361</v>
      </c>
      <c r="L10" s="513"/>
    </row>
    <row r="11" spans="1:13" ht="21" customHeight="1" thickBot="1">
      <c r="A11" s="46">
        <v>4923</v>
      </c>
      <c r="B11" s="47" t="s">
        <v>357</v>
      </c>
      <c r="C11" s="156">
        <f>SUM(D11:J11)</f>
        <v>381572</v>
      </c>
      <c r="D11" s="218">
        <v>71074</v>
      </c>
      <c r="E11" s="218">
        <v>3782</v>
      </c>
      <c r="F11" s="218">
        <v>96085</v>
      </c>
      <c r="G11" s="218">
        <v>12181</v>
      </c>
      <c r="H11" s="218">
        <v>169757</v>
      </c>
      <c r="I11" s="218">
        <v>203</v>
      </c>
      <c r="J11" s="218">
        <v>28490</v>
      </c>
      <c r="K11" s="512" t="s">
        <v>139</v>
      </c>
      <c r="L11" s="512"/>
    </row>
    <row r="12" spans="1:13" ht="27.75" customHeight="1" thickBot="1">
      <c r="A12" s="43">
        <v>4924</v>
      </c>
      <c r="B12" s="44" t="s">
        <v>362</v>
      </c>
      <c r="C12" s="223">
        <f>SUM(D12:J12)</f>
        <v>100626</v>
      </c>
      <c r="D12" s="45">
        <v>0</v>
      </c>
      <c r="E12" s="45">
        <v>410</v>
      </c>
      <c r="F12" s="45">
        <v>798</v>
      </c>
      <c r="G12" s="45">
        <v>10873</v>
      </c>
      <c r="H12" s="45">
        <v>88545</v>
      </c>
      <c r="I12" s="45">
        <v>0</v>
      </c>
      <c r="J12" s="45">
        <v>0</v>
      </c>
      <c r="K12" s="513" t="s">
        <v>374</v>
      </c>
      <c r="L12" s="513"/>
    </row>
    <row r="13" spans="1:13" ht="21" customHeight="1" thickBot="1">
      <c r="A13" s="46">
        <v>4925</v>
      </c>
      <c r="B13" s="47" t="s">
        <v>364</v>
      </c>
      <c r="C13" s="156">
        <f t="shared" ref="C13:C22" si="0">SUM(D13:J13)</f>
        <v>40320</v>
      </c>
      <c r="D13" s="218">
        <v>3931</v>
      </c>
      <c r="E13" s="218">
        <v>1675</v>
      </c>
      <c r="F13" s="218">
        <v>11075</v>
      </c>
      <c r="G13" s="218">
        <v>2213</v>
      </c>
      <c r="H13" s="218">
        <v>20879</v>
      </c>
      <c r="I13" s="218">
        <v>0</v>
      </c>
      <c r="J13" s="218">
        <v>547</v>
      </c>
      <c r="K13" s="512" t="s">
        <v>365</v>
      </c>
      <c r="L13" s="512"/>
    </row>
    <row r="14" spans="1:13" ht="27.75" customHeight="1" thickBot="1">
      <c r="A14" s="43">
        <v>5010</v>
      </c>
      <c r="B14" s="44" t="s">
        <v>366</v>
      </c>
      <c r="C14" s="223">
        <f t="shared" si="0"/>
        <v>160938</v>
      </c>
      <c r="D14" s="45">
        <v>10728</v>
      </c>
      <c r="E14" s="45">
        <v>435</v>
      </c>
      <c r="F14" s="45">
        <v>50058</v>
      </c>
      <c r="G14" s="45">
        <v>941</v>
      </c>
      <c r="H14" s="45">
        <v>98216</v>
      </c>
      <c r="I14" s="45">
        <v>560</v>
      </c>
      <c r="J14" s="45">
        <v>0</v>
      </c>
      <c r="K14" s="513" t="s">
        <v>367</v>
      </c>
      <c r="L14" s="513"/>
    </row>
    <row r="15" spans="1:13" ht="21" customHeight="1" thickBot="1">
      <c r="A15" s="46">
        <v>5110</v>
      </c>
      <c r="B15" s="47" t="s">
        <v>402</v>
      </c>
      <c r="C15" s="156">
        <f t="shared" si="0"/>
        <v>12856546</v>
      </c>
      <c r="D15" s="218">
        <v>485269</v>
      </c>
      <c r="E15" s="218">
        <v>71476</v>
      </c>
      <c r="F15" s="218">
        <v>236661</v>
      </c>
      <c r="G15" s="218">
        <v>6655</v>
      </c>
      <c r="H15" s="218">
        <v>12056485</v>
      </c>
      <c r="I15" s="218">
        <v>0</v>
      </c>
      <c r="J15" s="218">
        <v>0</v>
      </c>
      <c r="K15" s="512" t="s">
        <v>368</v>
      </c>
      <c r="L15" s="512"/>
    </row>
    <row r="16" spans="1:13" ht="21" customHeight="1" thickBot="1">
      <c r="A16" s="43">
        <v>5210</v>
      </c>
      <c r="B16" s="44" t="s">
        <v>359</v>
      </c>
      <c r="C16" s="223">
        <f t="shared" si="0"/>
        <v>59726</v>
      </c>
      <c r="D16" s="45">
        <v>771</v>
      </c>
      <c r="E16" s="45">
        <v>2748</v>
      </c>
      <c r="F16" s="45">
        <v>0</v>
      </c>
      <c r="G16" s="45">
        <v>39369</v>
      </c>
      <c r="H16" s="45">
        <v>16838</v>
      </c>
      <c r="I16" s="45">
        <v>0</v>
      </c>
      <c r="J16" s="45">
        <v>0</v>
      </c>
      <c r="K16" s="513" t="s">
        <v>369</v>
      </c>
      <c r="L16" s="513"/>
    </row>
    <row r="17" spans="1:12" ht="21" customHeight="1" thickBot="1">
      <c r="A17" s="46">
        <v>5221</v>
      </c>
      <c r="B17" s="47" t="s">
        <v>370</v>
      </c>
      <c r="C17" s="156">
        <f t="shared" si="0"/>
        <v>0</v>
      </c>
      <c r="D17" s="218">
        <v>0</v>
      </c>
      <c r="E17" s="218">
        <v>0</v>
      </c>
      <c r="F17" s="218">
        <v>0</v>
      </c>
      <c r="G17" s="218">
        <v>0</v>
      </c>
      <c r="H17" s="218">
        <v>0</v>
      </c>
      <c r="I17" s="218">
        <v>0</v>
      </c>
      <c r="J17" s="218">
        <v>0</v>
      </c>
      <c r="K17" s="512" t="s">
        <v>371</v>
      </c>
      <c r="L17" s="512"/>
    </row>
    <row r="18" spans="1:12" ht="21" customHeight="1" thickBot="1">
      <c r="A18" s="43">
        <v>5222</v>
      </c>
      <c r="B18" s="44" t="s">
        <v>393</v>
      </c>
      <c r="C18" s="223">
        <f t="shared" si="0"/>
        <v>23266</v>
      </c>
      <c r="D18" s="45">
        <v>1895</v>
      </c>
      <c r="E18" s="45">
        <v>564</v>
      </c>
      <c r="F18" s="45">
        <v>13995</v>
      </c>
      <c r="G18" s="45">
        <v>134</v>
      </c>
      <c r="H18" s="45">
        <v>6615</v>
      </c>
      <c r="I18" s="45">
        <v>63</v>
      </c>
      <c r="J18" s="45">
        <v>0</v>
      </c>
      <c r="K18" s="513" t="s">
        <v>392</v>
      </c>
      <c r="L18" s="513"/>
    </row>
    <row r="19" spans="1:12" ht="21" customHeight="1" thickBot="1">
      <c r="A19" s="46">
        <v>5224</v>
      </c>
      <c r="B19" s="47" t="s">
        <v>360</v>
      </c>
      <c r="C19" s="156">
        <f t="shared" si="0"/>
        <v>60792</v>
      </c>
      <c r="D19" s="218">
        <v>41114</v>
      </c>
      <c r="E19" s="218">
        <v>1179</v>
      </c>
      <c r="F19" s="218">
        <v>2279</v>
      </c>
      <c r="G19" s="218">
        <v>3036</v>
      </c>
      <c r="H19" s="218">
        <v>12247</v>
      </c>
      <c r="I19" s="218">
        <v>937</v>
      </c>
      <c r="J19" s="218">
        <v>0</v>
      </c>
      <c r="K19" s="512" t="s">
        <v>141</v>
      </c>
      <c r="L19" s="512"/>
    </row>
    <row r="20" spans="1:12" ht="21" customHeight="1" thickBot="1">
      <c r="A20" s="43">
        <v>5229</v>
      </c>
      <c r="B20" s="44" t="s">
        <v>372</v>
      </c>
      <c r="C20" s="223">
        <f>SUM(D20:J20)</f>
        <v>329679</v>
      </c>
      <c r="D20" s="45">
        <v>172166</v>
      </c>
      <c r="E20" s="45">
        <v>2488</v>
      </c>
      <c r="F20" s="45">
        <v>27252</v>
      </c>
      <c r="G20" s="45">
        <v>6894</v>
      </c>
      <c r="H20" s="45">
        <v>120879</v>
      </c>
      <c r="I20" s="45">
        <v>0</v>
      </c>
      <c r="J20" s="45">
        <v>0</v>
      </c>
      <c r="K20" s="513" t="s">
        <v>373</v>
      </c>
      <c r="L20" s="513"/>
    </row>
    <row r="21" spans="1:12" ht="21" customHeight="1" thickBot="1">
      <c r="A21" s="46">
        <v>53</v>
      </c>
      <c r="B21" s="47" t="s">
        <v>555</v>
      </c>
      <c r="C21" s="156">
        <f>SUM(D21:J21)</f>
        <v>160482</v>
      </c>
      <c r="D21" s="218">
        <v>145498</v>
      </c>
      <c r="E21" s="218">
        <v>1385</v>
      </c>
      <c r="F21" s="218">
        <v>1069</v>
      </c>
      <c r="G21" s="218">
        <v>1077</v>
      </c>
      <c r="H21" s="218">
        <v>10176</v>
      </c>
      <c r="I21" s="218">
        <v>1277</v>
      </c>
      <c r="J21" s="218">
        <v>0</v>
      </c>
      <c r="K21" s="512" t="s">
        <v>556</v>
      </c>
      <c r="L21" s="512"/>
    </row>
    <row r="22" spans="1:12" ht="21" customHeight="1">
      <c r="A22" s="48">
        <v>61</v>
      </c>
      <c r="B22" s="49" t="s">
        <v>354</v>
      </c>
      <c r="C22" s="224">
        <f t="shared" si="0"/>
        <v>352895</v>
      </c>
      <c r="D22" s="190">
        <v>7586</v>
      </c>
      <c r="E22" s="190">
        <v>421</v>
      </c>
      <c r="F22" s="190">
        <v>7248</v>
      </c>
      <c r="G22" s="190">
        <v>84865</v>
      </c>
      <c r="H22" s="190">
        <v>252775</v>
      </c>
      <c r="I22" s="190">
        <v>0</v>
      </c>
      <c r="J22" s="190">
        <v>0</v>
      </c>
      <c r="K22" s="598" t="s">
        <v>349</v>
      </c>
      <c r="L22" s="598"/>
    </row>
    <row r="23" spans="1:12" ht="43.5" customHeight="1">
      <c r="A23" s="594" t="s">
        <v>13</v>
      </c>
      <c r="B23" s="594"/>
      <c r="C23" s="191">
        <f t="shared" ref="C23:J23" si="1">SUM(C10:C22)</f>
        <v>14548567</v>
      </c>
      <c r="D23" s="191">
        <f t="shared" si="1"/>
        <v>946130</v>
      </c>
      <c r="E23" s="191">
        <f t="shared" si="1"/>
        <v>86858</v>
      </c>
      <c r="F23" s="191">
        <f t="shared" si="1"/>
        <v>452383</v>
      </c>
      <c r="G23" s="191">
        <f t="shared" si="1"/>
        <v>168939</v>
      </c>
      <c r="H23" s="191">
        <f t="shared" si="1"/>
        <v>12860609</v>
      </c>
      <c r="I23" s="191">
        <f t="shared" si="1"/>
        <v>3040</v>
      </c>
      <c r="J23" s="191">
        <f t="shared" si="1"/>
        <v>30608</v>
      </c>
      <c r="K23" s="587" t="s">
        <v>10</v>
      </c>
      <c r="L23" s="587"/>
    </row>
  </sheetData>
  <mergeCells count="27">
    <mergeCell ref="A1:L1"/>
    <mergeCell ref="A2:L2"/>
    <mergeCell ref="A3:L3"/>
    <mergeCell ref="A4:L4"/>
    <mergeCell ref="K13:L13"/>
    <mergeCell ref="A5:L5"/>
    <mergeCell ref="A7:B7"/>
    <mergeCell ref="A6:L6"/>
    <mergeCell ref="F7:G7"/>
    <mergeCell ref="K7:L7"/>
    <mergeCell ref="K10:L10"/>
    <mergeCell ref="K12:L12"/>
    <mergeCell ref="K11:L11"/>
    <mergeCell ref="A8:A9"/>
    <mergeCell ref="B8:B9"/>
    <mergeCell ref="K8:L9"/>
    <mergeCell ref="K14:L14"/>
    <mergeCell ref="K16:L16"/>
    <mergeCell ref="A23:B23"/>
    <mergeCell ref="K23:L23"/>
    <mergeCell ref="K20:L20"/>
    <mergeCell ref="K21:L21"/>
    <mergeCell ref="K22:L22"/>
    <mergeCell ref="K17:L17"/>
    <mergeCell ref="K19:L19"/>
    <mergeCell ref="K15:L15"/>
    <mergeCell ref="K18:L18"/>
  </mergeCells>
  <phoneticPr fontId="17" type="noConversion"/>
  <printOptions horizontalCentered="1" verticalCentered="1"/>
  <pageMargins left="0" right="0" top="0" bottom="0" header="0.31496062992125984" footer="0.31496062992125984"/>
  <pageSetup paperSize="9" scale="80"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tabColor theme="3" tint="0.39997558519241921"/>
  </sheetPr>
  <dimension ref="A1:P38"/>
  <sheetViews>
    <sheetView view="pageBreakPreview" topLeftCell="A7" zoomScale="80" zoomScaleNormal="100" zoomScaleSheetLayoutView="80" workbookViewId="0">
      <selection activeCell="A4" sqref="A4:O4"/>
    </sheetView>
  </sheetViews>
  <sheetFormatPr defaultColWidth="9.125" defaultRowHeight="14.25"/>
  <cols>
    <col min="1" max="1" width="6.625" style="3" customWidth="1"/>
    <col min="2" max="2" width="35.625" style="1" customWidth="1"/>
    <col min="3" max="3" width="10.875" style="70" customWidth="1"/>
    <col min="4" max="4" width="10.75" style="1" customWidth="1"/>
    <col min="5" max="5" width="9.875" style="1" customWidth="1"/>
    <col min="6" max="6" width="10.25" style="1" customWidth="1"/>
    <col min="7" max="7" width="10.375" style="1" customWidth="1"/>
    <col min="8" max="8" width="10.25" style="1" customWidth="1"/>
    <col min="9" max="9" width="9.375" style="1" customWidth="1"/>
    <col min="10" max="10" width="9" style="1" customWidth="1"/>
    <col min="11" max="11" width="11.25" style="1" customWidth="1"/>
    <col min="12" max="13" width="8.625" style="1" customWidth="1"/>
    <col min="14" max="14" width="30.625" style="1" customWidth="1"/>
    <col min="15" max="15" width="6.625" style="1" customWidth="1"/>
    <col min="16" max="16" width="9.125" style="1"/>
    <col min="17" max="17" width="11.625" style="1" customWidth="1"/>
    <col min="18" max="16384" width="9.125" style="1"/>
  </cols>
  <sheetData>
    <row r="1" spans="1:16" s="5" customFormat="1" ht="41.25" customHeight="1">
      <c r="A1" s="433"/>
      <c r="B1" s="433"/>
      <c r="C1" s="433"/>
      <c r="D1" s="433"/>
      <c r="E1" s="433"/>
      <c r="F1" s="433"/>
      <c r="G1" s="433"/>
      <c r="H1" s="433"/>
      <c r="I1" s="433"/>
      <c r="J1" s="433"/>
      <c r="K1" s="433"/>
      <c r="L1" s="433"/>
      <c r="M1" s="518"/>
      <c r="N1" s="518"/>
      <c r="O1" s="518"/>
      <c r="P1" s="10"/>
    </row>
    <row r="2" spans="1:16" ht="15.75" customHeight="1">
      <c r="A2" s="434" t="s">
        <v>89</v>
      </c>
      <c r="B2" s="434"/>
      <c r="C2" s="434"/>
      <c r="D2" s="434"/>
      <c r="E2" s="434"/>
      <c r="F2" s="434"/>
      <c r="G2" s="434"/>
      <c r="H2" s="434"/>
      <c r="I2" s="434"/>
      <c r="J2" s="434"/>
      <c r="K2" s="434"/>
      <c r="L2" s="434"/>
      <c r="M2" s="434"/>
      <c r="N2" s="434"/>
      <c r="O2" s="434"/>
    </row>
    <row r="3" spans="1:16" ht="15.75" customHeight="1">
      <c r="A3" s="434" t="s">
        <v>3</v>
      </c>
      <c r="B3" s="434"/>
      <c r="C3" s="434"/>
      <c r="D3" s="434"/>
      <c r="E3" s="434"/>
      <c r="F3" s="434"/>
      <c r="G3" s="434"/>
      <c r="H3" s="434"/>
      <c r="I3" s="434"/>
      <c r="J3" s="434"/>
      <c r="K3" s="434"/>
      <c r="L3" s="434"/>
      <c r="M3" s="434"/>
      <c r="N3" s="434"/>
      <c r="O3" s="434"/>
    </row>
    <row r="4" spans="1:16" ht="15.75" customHeight="1">
      <c r="A4" s="442" t="s">
        <v>90</v>
      </c>
      <c r="B4" s="442"/>
      <c r="C4" s="442"/>
      <c r="D4" s="442"/>
      <c r="E4" s="442"/>
      <c r="F4" s="442"/>
      <c r="G4" s="442"/>
      <c r="H4" s="442"/>
      <c r="I4" s="442"/>
      <c r="J4" s="442"/>
      <c r="K4" s="442"/>
      <c r="L4" s="442"/>
      <c r="M4" s="442"/>
      <c r="N4" s="442"/>
      <c r="O4" s="442"/>
    </row>
    <row r="5" spans="1:16" ht="15.75" customHeight="1">
      <c r="A5" s="442" t="s">
        <v>136</v>
      </c>
      <c r="B5" s="442"/>
      <c r="C5" s="442"/>
      <c r="D5" s="442"/>
      <c r="E5" s="442"/>
      <c r="F5" s="442"/>
      <c r="G5" s="442"/>
      <c r="H5" s="442"/>
      <c r="I5" s="442"/>
      <c r="J5" s="442"/>
      <c r="K5" s="442"/>
      <c r="L5" s="442"/>
      <c r="M5" s="442"/>
      <c r="N5" s="442"/>
      <c r="O5" s="442"/>
    </row>
    <row r="6" spans="1:16" ht="15.75" customHeight="1">
      <c r="A6" s="442">
        <v>2021</v>
      </c>
      <c r="B6" s="442"/>
      <c r="C6" s="442"/>
      <c r="D6" s="442"/>
      <c r="E6" s="442"/>
      <c r="F6" s="442"/>
      <c r="G6" s="442"/>
      <c r="H6" s="442"/>
      <c r="I6" s="442"/>
      <c r="J6" s="442"/>
      <c r="K6" s="442"/>
      <c r="L6" s="442"/>
      <c r="M6" s="442"/>
      <c r="N6" s="442"/>
      <c r="O6" s="442"/>
    </row>
    <row r="7" spans="1:16" ht="16.5" customHeight="1">
      <c r="A7" s="601" t="s">
        <v>548</v>
      </c>
      <c r="B7" s="517"/>
      <c r="D7" s="238"/>
      <c r="E7" s="182"/>
      <c r="F7" s="526"/>
      <c r="G7" s="526"/>
      <c r="H7" s="182"/>
      <c r="I7" s="182"/>
      <c r="J7" s="182"/>
      <c r="K7" s="525"/>
      <c r="L7" s="525"/>
      <c r="N7" s="525" t="s">
        <v>454</v>
      </c>
      <c r="O7" s="525"/>
    </row>
    <row r="8" spans="1:16" ht="58.5" customHeight="1">
      <c r="A8" s="514" t="s">
        <v>272</v>
      </c>
      <c r="B8" s="499" t="s">
        <v>16</v>
      </c>
      <c r="C8" s="179" t="s">
        <v>56</v>
      </c>
      <c r="D8" s="180" t="s">
        <v>72</v>
      </c>
      <c r="E8" s="180" t="s">
        <v>73</v>
      </c>
      <c r="F8" s="180" t="s">
        <v>497</v>
      </c>
      <c r="G8" s="180" t="s">
        <v>74</v>
      </c>
      <c r="H8" s="180" t="s">
        <v>75</v>
      </c>
      <c r="I8" s="180" t="s">
        <v>76</v>
      </c>
      <c r="J8" s="180" t="s">
        <v>77</v>
      </c>
      <c r="K8" s="180" t="s">
        <v>78</v>
      </c>
      <c r="L8" s="180" t="s">
        <v>79</v>
      </c>
      <c r="M8" s="80" t="s">
        <v>80</v>
      </c>
      <c r="N8" s="521" t="s">
        <v>22</v>
      </c>
      <c r="O8" s="522"/>
    </row>
    <row r="9" spans="1:16" ht="72.75" customHeight="1">
      <c r="A9" s="515"/>
      <c r="B9" s="501"/>
      <c r="C9" s="183" t="s">
        <v>13</v>
      </c>
      <c r="D9" s="181" t="s">
        <v>380</v>
      </c>
      <c r="E9" s="181" t="s">
        <v>81</v>
      </c>
      <c r="F9" s="181" t="s">
        <v>82</v>
      </c>
      <c r="G9" s="181" t="s">
        <v>83</v>
      </c>
      <c r="H9" s="181" t="s">
        <v>84</v>
      </c>
      <c r="I9" s="181" t="s">
        <v>85</v>
      </c>
      <c r="J9" s="181" t="s">
        <v>86</v>
      </c>
      <c r="K9" s="181" t="s">
        <v>87</v>
      </c>
      <c r="L9" s="181" t="s">
        <v>88</v>
      </c>
      <c r="M9" s="141" t="s">
        <v>344</v>
      </c>
      <c r="N9" s="523"/>
      <c r="O9" s="524"/>
    </row>
    <row r="10" spans="1:16" ht="30" customHeight="1" thickBot="1">
      <c r="A10" s="43">
        <v>4922</v>
      </c>
      <c r="B10" s="44" t="s">
        <v>356</v>
      </c>
      <c r="C10" s="216">
        <f>SUM(D10:M10)</f>
        <v>21208</v>
      </c>
      <c r="D10" s="45">
        <v>5722</v>
      </c>
      <c r="E10" s="45">
        <v>49</v>
      </c>
      <c r="F10" s="45">
        <v>427</v>
      </c>
      <c r="G10" s="45">
        <v>5</v>
      </c>
      <c r="H10" s="45">
        <v>5908</v>
      </c>
      <c r="I10" s="45">
        <v>155</v>
      </c>
      <c r="J10" s="45">
        <v>311</v>
      </c>
      <c r="K10" s="45">
        <v>3875</v>
      </c>
      <c r="L10" s="45">
        <v>1366</v>
      </c>
      <c r="M10" s="45">
        <v>3390</v>
      </c>
      <c r="N10" s="513" t="s">
        <v>361</v>
      </c>
      <c r="O10" s="513"/>
    </row>
    <row r="11" spans="1:16" ht="30" customHeight="1" thickBot="1">
      <c r="A11" s="46">
        <v>4923</v>
      </c>
      <c r="B11" s="47" t="s">
        <v>357</v>
      </c>
      <c r="C11" s="221">
        <f>SUM(D11:M11)</f>
        <v>333263</v>
      </c>
      <c r="D11" s="187">
        <v>41941</v>
      </c>
      <c r="E11" s="187">
        <v>590</v>
      </c>
      <c r="F11" s="187">
        <v>7299</v>
      </c>
      <c r="G11" s="187">
        <v>83042</v>
      </c>
      <c r="H11" s="187">
        <v>48295</v>
      </c>
      <c r="I11" s="187">
        <v>5906</v>
      </c>
      <c r="J11" s="187">
        <v>12549</v>
      </c>
      <c r="K11" s="187">
        <v>50798</v>
      </c>
      <c r="L11" s="187">
        <v>38732</v>
      </c>
      <c r="M11" s="187">
        <v>44111</v>
      </c>
      <c r="N11" s="512" t="s">
        <v>139</v>
      </c>
      <c r="O11" s="512"/>
    </row>
    <row r="12" spans="1:16" ht="30" customHeight="1" thickBot="1">
      <c r="A12" s="43">
        <v>4924</v>
      </c>
      <c r="B12" s="44" t="s">
        <v>362</v>
      </c>
      <c r="C12" s="216">
        <f>SUM(D12:M12)</f>
        <v>284288</v>
      </c>
      <c r="D12" s="45">
        <v>155300</v>
      </c>
      <c r="E12" s="45">
        <v>0</v>
      </c>
      <c r="F12" s="45">
        <v>242</v>
      </c>
      <c r="G12" s="45">
        <v>612</v>
      </c>
      <c r="H12" s="45">
        <v>80415</v>
      </c>
      <c r="I12" s="45">
        <v>1420</v>
      </c>
      <c r="J12" s="45">
        <v>16128</v>
      </c>
      <c r="K12" s="45">
        <v>28538</v>
      </c>
      <c r="L12" s="45">
        <v>0</v>
      </c>
      <c r="M12" s="45">
        <v>1633</v>
      </c>
      <c r="N12" s="513" t="s">
        <v>374</v>
      </c>
      <c r="O12" s="513"/>
    </row>
    <row r="13" spans="1:16" ht="30" customHeight="1" thickBot="1">
      <c r="A13" s="46">
        <v>4925</v>
      </c>
      <c r="B13" s="47" t="s">
        <v>364</v>
      </c>
      <c r="C13" s="221">
        <f t="shared" ref="C13:C22" si="0">SUM(D13:M13)</f>
        <v>25081</v>
      </c>
      <c r="D13" s="187">
        <v>3665</v>
      </c>
      <c r="E13" s="187">
        <v>437</v>
      </c>
      <c r="F13" s="187">
        <v>1142</v>
      </c>
      <c r="G13" s="187">
        <v>155</v>
      </c>
      <c r="H13" s="187">
        <v>8240</v>
      </c>
      <c r="I13" s="187">
        <v>164</v>
      </c>
      <c r="J13" s="187">
        <v>856</v>
      </c>
      <c r="K13" s="187">
        <v>2484</v>
      </c>
      <c r="L13" s="187">
        <v>279</v>
      </c>
      <c r="M13" s="187">
        <v>7659</v>
      </c>
      <c r="N13" s="512" t="s">
        <v>365</v>
      </c>
      <c r="O13" s="512"/>
    </row>
    <row r="14" spans="1:16" ht="30" customHeight="1" thickBot="1">
      <c r="A14" s="43">
        <v>5010</v>
      </c>
      <c r="B14" s="44" t="s">
        <v>366</v>
      </c>
      <c r="C14" s="216">
        <f t="shared" si="0"/>
        <v>953553</v>
      </c>
      <c r="D14" s="45">
        <v>124688</v>
      </c>
      <c r="E14" s="45">
        <v>0</v>
      </c>
      <c r="F14" s="45">
        <v>52765</v>
      </c>
      <c r="G14" s="45">
        <v>401740</v>
      </c>
      <c r="H14" s="45">
        <v>224654</v>
      </c>
      <c r="I14" s="45">
        <v>7134</v>
      </c>
      <c r="J14" s="45">
        <v>986</v>
      </c>
      <c r="K14" s="45">
        <v>98036</v>
      </c>
      <c r="L14" s="45">
        <v>5344</v>
      </c>
      <c r="M14" s="45">
        <v>38206</v>
      </c>
      <c r="N14" s="513" t="s">
        <v>367</v>
      </c>
      <c r="O14" s="513"/>
    </row>
    <row r="15" spans="1:16" ht="30" customHeight="1" thickBot="1">
      <c r="A15" s="46">
        <v>5110</v>
      </c>
      <c r="B15" s="47" t="s">
        <v>402</v>
      </c>
      <c r="C15" s="187">
        <f t="shared" si="0"/>
        <v>14064572</v>
      </c>
      <c r="D15" s="187">
        <v>8504987</v>
      </c>
      <c r="E15" s="187">
        <v>0</v>
      </c>
      <c r="F15" s="187">
        <v>105043</v>
      </c>
      <c r="G15" s="187">
        <v>0</v>
      </c>
      <c r="H15" s="187">
        <v>3420833</v>
      </c>
      <c r="I15" s="187">
        <v>44306</v>
      </c>
      <c r="J15" s="187">
        <v>53086</v>
      </c>
      <c r="K15" s="187">
        <v>1800723</v>
      </c>
      <c r="L15" s="187">
        <v>2129</v>
      </c>
      <c r="M15" s="187">
        <v>133465</v>
      </c>
      <c r="N15" s="512" t="s">
        <v>368</v>
      </c>
      <c r="O15" s="512"/>
    </row>
    <row r="16" spans="1:16" ht="30" customHeight="1" thickBot="1">
      <c r="A16" s="43">
        <v>5210</v>
      </c>
      <c r="B16" s="44" t="s">
        <v>359</v>
      </c>
      <c r="C16" s="216">
        <f t="shared" si="0"/>
        <v>536411</v>
      </c>
      <c r="D16" s="45">
        <v>494015</v>
      </c>
      <c r="E16" s="45">
        <v>0</v>
      </c>
      <c r="F16" s="45">
        <v>323</v>
      </c>
      <c r="G16" s="45">
        <v>10760</v>
      </c>
      <c r="H16" s="45">
        <v>10177</v>
      </c>
      <c r="I16" s="45">
        <v>7228</v>
      </c>
      <c r="J16" s="45">
        <v>9821</v>
      </c>
      <c r="K16" s="45">
        <v>2127</v>
      </c>
      <c r="L16" s="45">
        <v>726</v>
      </c>
      <c r="M16" s="45">
        <v>1234</v>
      </c>
      <c r="N16" s="513" t="s">
        <v>369</v>
      </c>
      <c r="O16" s="513"/>
    </row>
    <row r="17" spans="1:15" ht="30" customHeight="1" thickBot="1">
      <c r="A17" s="46">
        <v>5221</v>
      </c>
      <c r="B17" s="47" t="s">
        <v>370</v>
      </c>
      <c r="C17" s="221">
        <f t="shared" si="0"/>
        <v>0</v>
      </c>
      <c r="D17" s="187">
        <v>0</v>
      </c>
      <c r="E17" s="187">
        <v>0</v>
      </c>
      <c r="F17" s="187">
        <v>0</v>
      </c>
      <c r="G17" s="187">
        <v>0</v>
      </c>
      <c r="H17" s="187">
        <v>0</v>
      </c>
      <c r="I17" s="187">
        <v>0</v>
      </c>
      <c r="J17" s="187">
        <v>0</v>
      </c>
      <c r="K17" s="187">
        <v>0</v>
      </c>
      <c r="L17" s="187">
        <v>0</v>
      </c>
      <c r="M17" s="187">
        <v>0</v>
      </c>
      <c r="N17" s="512" t="s">
        <v>371</v>
      </c>
      <c r="O17" s="512"/>
    </row>
    <row r="18" spans="1:15" ht="30" customHeight="1" thickBot="1">
      <c r="A18" s="43">
        <v>5222</v>
      </c>
      <c r="B18" s="44" t="s">
        <v>393</v>
      </c>
      <c r="C18" s="216">
        <f t="shared" si="0"/>
        <v>28800</v>
      </c>
      <c r="D18" s="45">
        <v>9823</v>
      </c>
      <c r="E18" s="45">
        <v>0</v>
      </c>
      <c r="F18" s="45">
        <v>1909</v>
      </c>
      <c r="G18" s="45">
        <v>15594</v>
      </c>
      <c r="H18" s="45">
        <v>6</v>
      </c>
      <c r="I18" s="45">
        <v>0</v>
      </c>
      <c r="J18" s="45">
        <v>65</v>
      </c>
      <c r="K18" s="45">
        <v>369</v>
      </c>
      <c r="L18" s="45">
        <v>0</v>
      </c>
      <c r="M18" s="45">
        <v>1034</v>
      </c>
      <c r="N18" s="513" t="s">
        <v>392</v>
      </c>
      <c r="O18" s="513"/>
    </row>
    <row r="19" spans="1:15" ht="40.5" customHeight="1" thickBot="1">
      <c r="A19" s="46">
        <v>5224</v>
      </c>
      <c r="B19" s="47" t="s">
        <v>360</v>
      </c>
      <c r="C19" s="221">
        <f t="shared" si="0"/>
        <v>67672</v>
      </c>
      <c r="D19" s="187">
        <v>30983</v>
      </c>
      <c r="E19" s="187">
        <v>0</v>
      </c>
      <c r="F19" s="187">
        <v>2383</v>
      </c>
      <c r="G19" s="187">
        <v>5473</v>
      </c>
      <c r="H19" s="187">
        <v>5533</v>
      </c>
      <c r="I19" s="187">
        <v>588</v>
      </c>
      <c r="J19" s="187">
        <v>1361</v>
      </c>
      <c r="K19" s="187">
        <v>1730</v>
      </c>
      <c r="L19" s="187">
        <v>937</v>
      </c>
      <c r="M19" s="187">
        <v>18684</v>
      </c>
      <c r="N19" s="512" t="s">
        <v>141</v>
      </c>
      <c r="O19" s="512"/>
    </row>
    <row r="20" spans="1:15" ht="30" customHeight="1" thickBot="1">
      <c r="A20" s="43">
        <v>5229</v>
      </c>
      <c r="B20" s="44" t="s">
        <v>372</v>
      </c>
      <c r="C20" s="216">
        <f t="shared" si="0"/>
        <v>287357</v>
      </c>
      <c r="D20" s="45">
        <v>104916</v>
      </c>
      <c r="E20" s="45">
        <v>0</v>
      </c>
      <c r="F20" s="45">
        <v>57947</v>
      </c>
      <c r="G20" s="45">
        <v>23675</v>
      </c>
      <c r="H20" s="45">
        <v>1868</v>
      </c>
      <c r="I20" s="45">
        <v>237</v>
      </c>
      <c r="J20" s="45">
        <v>4557</v>
      </c>
      <c r="K20" s="45">
        <v>35607</v>
      </c>
      <c r="L20" s="45">
        <v>1384</v>
      </c>
      <c r="M20" s="45">
        <v>57166</v>
      </c>
      <c r="N20" s="459" t="s">
        <v>373</v>
      </c>
      <c r="O20" s="460"/>
    </row>
    <row r="21" spans="1:15" ht="30" customHeight="1" thickBot="1">
      <c r="A21" s="46">
        <v>53</v>
      </c>
      <c r="B21" s="47" t="s">
        <v>555</v>
      </c>
      <c r="C21" s="221">
        <f t="shared" si="0"/>
        <v>169201</v>
      </c>
      <c r="D21" s="187">
        <v>101048</v>
      </c>
      <c r="E21" s="187">
        <v>0</v>
      </c>
      <c r="F21" s="187">
        <v>735</v>
      </c>
      <c r="G21" s="187">
        <v>8384</v>
      </c>
      <c r="H21" s="187">
        <v>259</v>
      </c>
      <c r="I21" s="187">
        <v>117</v>
      </c>
      <c r="J21" s="187">
        <v>6188</v>
      </c>
      <c r="K21" s="187">
        <v>40834</v>
      </c>
      <c r="L21" s="187">
        <v>180</v>
      </c>
      <c r="M21" s="187">
        <v>11456</v>
      </c>
      <c r="N21" s="512" t="s">
        <v>556</v>
      </c>
      <c r="O21" s="512"/>
    </row>
    <row r="22" spans="1:15" ht="30" customHeight="1">
      <c r="A22" s="48">
        <v>61</v>
      </c>
      <c r="B22" s="49" t="s">
        <v>354</v>
      </c>
      <c r="C22" s="219">
        <f t="shared" si="0"/>
        <v>2143821</v>
      </c>
      <c r="D22" s="190">
        <v>1333282</v>
      </c>
      <c r="E22" s="190">
        <v>0</v>
      </c>
      <c r="F22" s="190">
        <v>2841</v>
      </c>
      <c r="G22" s="190">
        <v>561009</v>
      </c>
      <c r="H22" s="190">
        <v>25</v>
      </c>
      <c r="I22" s="190">
        <v>122213</v>
      </c>
      <c r="J22" s="190">
        <v>271</v>
      </c>
      <c r="K22" s="190">
        <v>0</v>
      </c>
      <c r="L22" s="190">
        <v>71369</v>
      </c>
      <c r="M22" s="190">
        <v>52811</v>
      </c>
      <c r="N22" s="599" t="s">
        <v>349</v>
      </c>
      <c r="O22" s="600"/>
    </row>
    <row r="23" spans="1:15" ht="49.5" customHeight="1">
      <c r="A23" s="602" t="s">
        <v>13</v>
      </c>
      <c r="B23" s="603"/>
      <c r="C23" s="191">
        <f t="shared" ref="C23:M23" si="1">SUM(C10:C22)</f>
        <v>18915227</v>
      </c>
      <c r="D23" s="191">
        <f t="shared" si="1"/>
        <v>10910370</v>
      </c>
      <c r="E23" s="191">
        <f t="shared" si="1"/>
        <v>1076</v>
      </c>
      <c r="F23" s="191">
        <f t="shared" si="1"/>
        <v>233056</v>
      </c>
      <c r="G23" s="191">
        <f t="shared" si="1"/>
        <v>1110449</v>
      </c>
      <c r="H23" s="191">
        <f t="shared" si="1"/>
        <v>3806213</v>
      </c>
      <c r="I23" s="191">
        <f t="shared" si="1"/>
        <v>189468</v>
      </c>
      <c r="J23" s="191">
        <f t="shared" si="1"/>
        <v>106179</v>
      </c>
      <c r="K23" s="191">
        <f t="shared" si="1"/>
        <v>2065121</v>
      </c>
      <c r="L23" s="191">
        <f t="shared" si="1"/>
        <v>122446</v>
      </c>
      <c r="M23" s="191">
        <f t="shared" si="1"/>
        <v>370849</v>
      </c>
      <c r="N23" s="587" t="s">
        <v>10</v>
      </c>
      <c r="O23" s="587"/>
    </row>
    <row r="33" s="1" customFormat="1"/>
    <row r="34" s="1" customFormat="1"/>
    <row r="35" s="1" customFormat="1"/>
    <row r="36" s="1" customFormat="1"/>
    <row r="37" s="1" customFormat="1"/>
    <row r="38" s="1" customFormat="1"/>
  </sheetData>
  <mergeCells count="29">
    <mergeCell ref="N23:O23"/>
    <mergeCell ref="N21:O21"/>
    <mergeCell ref="A5:O5"/>
    <mergeCell ref="A6:O6"/>
    <mergeCell ref="A7:B7"/>
    <mergeCell ref="F7:G7"/>
    <mergeCell ref="K7:L7"/>
    <mergeCell ref="N7:O7"/>
    <mergeCell ref="A23:B23"/>
    <mergeCell ref="N20:O20"/>
    <mergeCell ref="A8:A9"/>
    <mergeCell ref="B8:B9"/>
    <mergeCell ref="N8:O9"/>
    <mergeCell ref="N15:O15"/>
    <mergeCell ref="N16:O16"/>
    <mergeCell ref="N17:O17"/>
    <mergeCell ref="A1:L1"/>
    <mergeCell ref="M1:O1"/>
    <mergeCell ref="A2:O2"/>
    <mergeCell ref="A3:O3"/>
    <mergeCell ref="A4:O4"/>
    <mergeCell ref="N22:O22"/>
    <mergeCell ref="N18:O18"/>
    <mergeCell ref="N19:O19"/>
    <mergeCell ref="N10:O10"/>
    <mergeCell ref="N11:O11"/>
    <mergeCell ref="N12:O12"/>
    <mergeCell ref="N13:O13"/>
    <mergeCell ref="N14:O14"/>
  </mergeCells>
  <printOptions horizontalCentered="1" verticalCentered="1"/>
  <pageMargins left="0" right="0" top="0" bottom="0" header="0.31496062992125984" footer="0.31496062992125984"/>
  <pageSetup paperSize="9" scale="70"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tabColor theme="3" tint="0.39997558519241921"/>
  </sheetPr>
  <dimension ref="A1:P25"/>
  <sheetViews>
    <sheetView view="pageBreakPreview" zoomScaleNormal="100" zoomScaleSheetLayoutView="100" workbookViewId="0">
      <selection activeCell="C14" sqref="C14"/>
    </sheetView>
  </sheetViews>
  <sheetFormatPr defaultColWidth="9.125" defaultRowHeight="15"/>
  <cols>
    <col min="1" max="1" width="6.625" style="3" customWidth="1"/>
    <col min="2" max="2" width="35" style="1" customWidth="1"/>
    <col min="3" max="3" width="10.375" style="103" customWidth="1"/>
    <col min="4" max="4" width="9.625" style="1" customWidth="1"/>
    <col min="5" max="5" width="11" style="103" customWidth="1"/>
    <col min="6" max="6" width="10.75" style="1" customWidth="1"/>
    <col min="7" max="7" width="9.625" style="1" customWidth="1"/>
    <col min="8" max="11" width="8.625" style="1" customWidth="1"/>
    <col min="12" max="12" width="30.625" style="1" customWidth="1"/>
    <col min="13" max="13" width="6.625" style="1" customWidth="1"/>
    <col min="14" max="16384" width="9.125" style="1"/>
  </cols>
  <sheetData>
    <row r="1" spans="1:16" s="5" customFormat="1" ht="46.5" customHeight="1">
      <c r="A1" s="433"/>
      <c r="B1" s="381"/>
      <c r="C1" s="381"/>
      <c r="D1" s="381"/>
      <c r="E1" s="381"/>
      <c r="F1" s="381"/>
      <c r="G1" s="381"/>
      <c r="H1" s="381"/>
      <c r="I1" s="381"/>
      <c r="J1" s="381"/>
      <c r="K1" s="381"/>
      <c r="L1" s="381"/>
      <c r="M1" s="381"/>
      <c r="N1" s="10"/>
    </row>
    <row r="2" spans="1:16" s="12" customFormat="1" ht="18" customHeight="1">
      <c r="A2" s="434" t="s">
        <v>108</v>
      </c>
      <c r="B2" s="434"/>
      <c r="C2" s="434"/>
      <c r="D2" s="434"/>
      <c r="E2" s="434"/>
      <c r="F2" s="434"/>
      <c r="G2" s="434"/>
      <c r="H2" s="434"/>
      <c r="I2" s="434"/>
      <c r="J2" s="434"/>
      <c r="K2" s="434"/>
      <c r="L2" s="434"/>
      <c r="M2" s="434"/>
    </row>
    <row r="3" spans="1:16" s="12" customFormat="1" ht="18" customHeight="1">
      <c r="A3" s="434" t="s">
        <v>3</v>
      </c>
      <c r="B3" s="434"/>
      <c r="C3" s="434"/>
      <c r="D3" s="434"/>
      <c r="E3" s="434"/>
      <c r="F3" s="434"/>
      <c r="G3" s="434"/>
      <c r="H3" s="434"/>
      <c r="I3" s="434"/>
      <c r="J3" s="434"/>
      <c r="K3" s="434"/>
      <c r="L3" s="434"/>
      <c r="M3" s="434"/>
      <c r="N3" s="109"/>
      <c r="O3" s="109"/>
      <c r="P3" s="109"/>
    </row>
    <row r="4" spans="1:16" s="12" customFormat="1" ht="15.75" customHeight="1">
      <c r="A4" s="442" t="s">
        <v>109</v>
      </c>
      <c r="B4" s="442"/>
      <c r="C4" s="442"/>
      <c r="D4" s="442"/>
      <c r="E4" s="442"/>
      <c r="F4" s="442"/>
      <c r="G4" s="442"/>
      <c r="H4" s="442"/>
      <c r="I4" s="442"/>
      <c r="J4" s="442"/>
      <c r="K4" s="442"/>
      <c r="L4" s="442"/>
      <c r="M4" s="442"/>
    </row>
    <row r="5" spans="1:16" s="12" customFormat="1" ht="15.75" customHeight="1">
      <c r="A5" s="442" t="s">
        <v>136</v>
      </c>
      <c r="B5" s="442"/>
      <c r="C5" s="442"/>
      <c r="D5" s="442"/>
      <c r="E5" s="442"/>
      <c r="F5" s="442"/>
      <c r="G5" s="442"/>
      <c r="H5" s="442"/>
      <c r="I5" s="442"/>
      <c r="J5" s="442"/>
      <c r="K5" s="442"/>
      <c r="L5" s="442"/>
      <c r="M5" s="442"/>
    </row>
    <row r="6" spans="1:16" s="12" customFormat="1" ht="15.75" customHeight="1">
      <c r="A6" s="442">
        <v>2021</v>
      </c>
      <c r="B6" s="442"/>
      <c r="C6" s="442"/>
      <c r="D6" s="442"/>
      <c r="E6" s="442"/>
      <c r="F6" s="442"/>
      <c r="G6" s="442"/>
      <c r="H6" s="442"/>
      <c r="I6" s="442"/>
      <c r="J6" s="442"/>
      <c r="K6" s="442"/>
      <c r="L6" s="442"/>
      <c r="M6" s="442"/>
    </row>
    <row r="7" spans="1:16" s="12" customFormat="1" ht="18">
      <c r="A7" s="478" t="s">
        <v>487</v>
      </c>
      <c r="B7" s="479"/>
      <c r="C7" s="463"/>
      <c r="D7" s="535"/>
      <c r="E7" s="463"/>
      <c r="F7" s="463"/>
      <c r="G7" s="463"/>
      <c r="H7" s="463"/>
      <c r="I7" s="463"/>
      <c r="J7" s="463"/>
      <c r="K7" s="463"/>
      <c r="L7" s="480" t="s">
        <v>486</v>
      </c>
      <c r="M7" s="480"/>
    </row>
    <row r="8" spans="1:16" s="7" customFormat="1" ht="23.1" customHeight="1">
      <c r="A8" s="495" t="s">
        <v>277</v>
      </c>
      <c r="B8" s="499" t="s">
        <v>16</v>
      </c>
      <c r="C8" s="527" t="s">
        <v>91</v>
      </c>
      <c r="D8" s="527" t="s">
        <v>92</v>
      </c>
      <c r="E8" s="527" t="s">
        <v>93</v>
      </c>
      <c r="F8" s="527" t="s">
        <v>530</v>
      </c>
      <c r="G8" s="527"/>
      <c r="H8" s="527"/>
      <c r="I8" s="527" t="s">
        <v>94</v>
      </c>
      <c r="J8" s="527"/>
      <c r="K8" s="527"/>
      <c r="L8" s="532" t="s">
        <v>95</v>
      </c>
      <c r="M8" s="532"/>
    </row>
    <row r="9" spans="1:16" s="7" customFormat="1" ht="23.1" customHeight="1">
      <c r="A9" s="496"/>
      <c r="B9" s="500"/>
      <c r="C9" s="528"/>
      <c r="D9" s="528"/>
      <c r="E9" s="528"/>
      <c r="F9" s="531" t="s">
        <v>531</v>
      </c>
      <c r="G9" s="531"/>
      <c r="H9" s="531"/>
      <c r="I9" s="531" t="s">
        <v>96</v>
      </c>
      <c r="J9" s="531"/>
      <c r="K9" s="531"/>
      <c r="L9" s="533"/>
      <c r="M9" s="533"/>
    </row>
    <row r="10" spans="1:16" s="7" customFormat="1" ht="23.1" customHeight="1">
      <c r="A10" s="496"/>
      <c r="B10" s="500"/>
      <c r="C10" s="529" t="s">
        <v>97</v>
      </c>
      <c r="D10" s="529" t="s">
        <v>98</v>
      </c>
      <c r="E10" s="529" t="s">
        <v>99</v>
      </c>
      <c r="F10" s="147" t="s">
        <v>10</v>
      </c>
      <c r="G10" s="147" t="s">
        <v>100</v>
      </c>
      <c r="H10" s="147" t="s">
        <v>101</v>
      </c>
      <c r="I10" s="147" t="s">
        <v>10</v>
      </c>
      <c r="J10" s="148" t="s">
        <v>102</v>
      </c>
      <c r="K10" s="148" t="s">
        <v>103</v>
      </c>
      <c r="L10" s="533"/>
      <c r="M10" s="533"/>
    </row>
    <row r="11" spans="1:16" s="7" customFormat="1" ht="23.1" customHeight="1">
      <c r="A11" s="497"/>
      <c r="B11" s="501"/>
      <c r="C11" s="530"/>
      <c r="D11" s="530"/>
      <c r="E11" s="530"/>
      <c r="F11" s="150" t="s">
        <v>13</v>
      </c>
      <c r="G11" s="150" t="s">
        <v>104</v>
      </c>
      <c r="H11" s="150" t="s">
        <v>105</v>
      </c>
      <c r="I11" s="150" t="s">
        <v>13</v>
      </c>
      <c r="J11" s="149" t="s">
        <v>106</v>
      </c>
      <c r="K11" s="149" t="s">
        <v>107</v>
      </c>
      <c r="L11" s="534"/>
      <c r="M11" s="534"/>
    </row>
    <row r="12" spans="1:16" ht="51.75" customHeight="1" thickBot="1">
      <c r="A12" s="31">
        <v>49</v>
      </c>
      <c r="B12" s="144" t="s">
        <v>350</v>
      </c>
      <c r="C12" s="111">
        <f>E12-D12</f>
        <v>1520340</v>
      </c>
      <c r="D12" s="167">
        <v>641458</v>
      </c>
      <c r="E12" s="234">
        <f>I12-F12</f>
        <v>2161798</v>
      </c>
      <c r="F12" s="235">
        <f>H12+G12</f>
        <v>1208082</v>
      </c>
      <c r="G12" s="167">
        <v>663837</v>
      </c>
      <c r="H12" s="167">
        <v>544245</v>
      </c>
      <c r="I12" s="235">
        <f>K12+J12</f>
        <v>3369880</v>
      </c>
      <c r="J12" s="167">
        <v>130445</v>
      </c>
      <c r="K12" s="167">
        <v>3239435</v>
      </c>
      <c r="L12" s="427" t="s">
        <v>345</v>
      </c>
      <c r="M12" s="428"/>
    </row>
    <row r="13" spans="1:16" ht="51.75" customHeight="1" thickTop="1" thickBot="1">
      <c r="A13" s="33">
        <v>50</v>
      </c>
      <c r="B13" s="145" t="s">
        <v>351</v>
      </c>
      <c r="C13" s="652">
        <f t="shared" ref="C13:C17" si="0">E13-D13</f>
        <v>2788472</v>
      </c>
      <c r="D13" s="116">
        <v>912298</v>
      </c>
      <c r="E13" s="33">
        <f>I13-F13</f>
        <v>3700770</v>
      </c>
      <c r="F13" s="33">
        <f t="shared" ref="F13:F17" si="1">H13+G13</f>
        <v>1114492</v>
      </c>
      <c r="G13" s="116">
        <v>953554</v>
      </c>
      <c r="H13" s="116">
        <v>160938</v>
      </c>
      <c r="I13" s="33">
        <f t="shared" ref="I13:I17" si="2">K13+J13</f>
        <v>4815262</v>
      </c>
      <c r="J13" s="116">
        <v>49318</v>
      </c>
      <c r="K13" s="116">
        <v>4765944</v>
      </c>
      <c r="L13" s="609" t="s">
        <v>346</v>
      </c>
      <c r="M13" s="610"/>
    </row>
    <row r="14" spans="1:16" ht="51.75" customHeight="1" thickTop="1" thickBot="1">
      <c r="A14" s="35">
        <v>51</v>
      </c>
      <c r="B14" s="146" t="s">
        <v>352</v>
      </c>
      <c r="C14" s="653">
        <f t="shared" si="0"/>
        <v>17786910</v>
      </c>
      <c r="D14" s="115">
        <v>8497996</v>
      </c>
      <c r="E14" s="234">
        <f t="shared" ref="E14:E17" si="3">I14-F14</f>
        <v>26284906</v>
      </c>
      <c r="F14" s="235">
        <f t="shared" si="1"/>
        <v>26921117</v>
      </c>
      <c r="G14" s="115">
        <v>14064571</v>
      </c>
      <c r="H14" s="115">
        <v>12856546</v>
      </c>
      <c r="I14" s="235">
        <f t="shared" si="2"/>
        <v>53206023</v>
      </c>
      <c r="J14" s="115">
        <v>4773195</v>
      </c>
      <c r="K14" s="115">
        <v>48432828</v>
      </c>
      <c r="L14" s="606" t="s">
        <v>140</v>
      </c>
      <c r="M14" s="607"/>
    </row>
    <row r="15" spans="1:16" ht="51.75" customHeight="1" thickTop="1" thickBot="1">
      <c r="A15" s="33">
        <v>52</v>
      </c>
      <c r="B15" s="145" t="s">
        <v>355</v>
      </c>
      <c r="C15" s="116">
        <f t="shared" si="0"/>
        <v>2254665</v>
      </c>
      <c r="D15" s="116">
        <v>325377</v>
      </c>
      <c r="E15" s="33">
        <f t="shared" si="3"/>
        <v>2580042</v>
      </c>
      <c r="F15" s="33">
        <f t="shared" si="1"/>
        <v>1393701</v>
      </c>
      <c r="G15" s="116">
        <v>920241</v>
      </c>
      <c r="H15" s="116">
        <v>473460</v>
      </c>
      <c r="I15" s="33">
        <f t="shared" si="2"/>
        <v>3973743</v>
      </c>
      <c r="J15" s="116">
        <v>109651</v>
      </c>
      <c r="K15" s="116">
        <v>3864092</v>
      </c>
      <c r="L15" s="609" t="s">
        <v>347</v>
      </c>
      <c r="M15" s="610"/>
    </row>
    <row r="16" spans="1:16" ht="36" customHeight="1" thickTop="1" thickBot="1">
      <c r="A16" s="36">
        <v>53</v>
      </c>
      <c r="B16" s="262" t="s">
        <v>353</v>
      </c>
      <c r="C16" s="111">
        <f t="shared" si="0"/>
        <v>234389</v>
      </c>
      <c r="D16" s="117">
        <v>20451</v>
      </c>
      <c r="E16" s="234">
        <f t="shared" si="3"/>
        <v>254840</v>
      </c>
      <c r="F16" s="235">
        <f t="shared" si="1"/>
        <v>329685</v>
      </c>
      <c r="G16" s="117">
        <v>169202</v>
      </c>
      <c r="H16" s="117">
        <v>160483</v>
      </c>
      <c r="I16" s="235">
        <f t="shared" si="2"/>
        <v>584525</v>
      </c>
      <c r="J16" s="117">
        <v>7620</v>
      </c>
      <c r="K16" s="117">
        <v>576905</v>
      </c>
      <c r="L16" s="606" t="s">
        <v>557</v>
      </c>
      <c r="M16" s="607"/>
    </row>
    <row r="17" spans="1:15" ht="36" customHeight="1" thickTop="1">
      <c r="A17" s="152">
        <v>61</v>
      </c>
      <c r="B17" s="153" t="s">
        <v>354</v>
      </c>
      <c r="C17" s="168">
        <f t="shared" si="0"/>
        <v>4258824</v>
      </c>
      <c r="D17" s="168">
        <v>1455607</v>
      </c>
      <c r="E17" s="152">
        <f t="shared" si="3"/>
        <v>5714431</v>
      </c>
      <c r="F17" s="152">
        <f t="shared" si="1"/>
        <v>2496716</v>
      </c>
      <c r="G17" s="168">
        <v>2143820</v>
      </c>
      <c r="H17" s="168">
        <v>352896</v>
      </c>
      <c r="I17" s="152">
        <f t="shared" si="2"/>
        <v>8211147</v>
      </c>
      <c r="J17" s="168">
        <v>579885</v>
      </c>
      <c r="K17" s="168">
        <v>7631262</v>
      </c>
      <c r="L17" s="611" t="s">
        <v>349</v>
      </c>
      <c r="M17" s="612"/>
    </row>
    <row r="18" spans="1:15" ht="66.75" customHeight="1">
      <c r="A18" s="604" t="s">
        <v>13</v>
      </c>
      <c r="B18" s="605"/>
      <c r="C18" s="259">
        <f t="shared" ref="C18:J18" si="4">SUM(C12:C17)</f>
        <v>28843600</v>
      </c>
      <c r="D18" s="259">
        <f>SUM(D12:D17)</f>
        <v>11853187</v>
      </c>
      <c r="E18" s="259">
        <f t="shared" si="4"/>
        <v>40696787</v>
      </c>
      <c r="F18" s="259">
        <f t="shared" si="4"/>
        <v>33463793</v>
      </c>
      <c r="G18" s="259">
        <f t="shared" si="4"/>
        <v>18915225</v>
      </c>
      <c r="H18" s="259">
        <f t="shared" si="4"/>
        <v>14548568</v>
      </c>
      <c r="I18" s="259">
        <f t="shared" si="4"/>
        <v>74160580</v>
      </c>
      <c r="J18" s="259">
        <f t="shared" si="4"/>
        <v>5650114</v>
      </c>
      <c r="K18" s="259">
        <f>SUM(K12:K17)</f>
        <v>68510466</v>
      </c>
      <c r="L18" s="608" t="s">
        <v>10</v>
      </c>
      <c r="M18" s="608"/>
    </row>
    <row r="19" spans="1:15" ht="14.25">
      <c r="C19" s="226"/>
      <c r="D19" s="226"/>
      <c r="E19" s="226"/>
      <c r="F19" s="226"/>
      <c r="G19" s="226"/>
      <c r="H19" s="226"/>
      <c r="I19" s="226"/>
      <c r="J19" s="226"/>
      <c r="K19" s="226"/>
    </row>
    <row r="21" spans="1:15" ht="14.25" customHeight="1">
      <c r="C21" s="1"/>
      <c r="E21" s="1"/>
    </row>
    <row r="22" spans="1:15" ht="14.25" customHeight="1">
      <c r="C22" s="1"/>
      <c r="E22" s="1"/>
      <c r="I22" s="159"/>
    </row>
    <row r="23" spans="1:15" ht="14.25" customHeight="1">
      <c r="C23" s="1"/>
      <c r="E23" s="1"/>
      <c r="I23" s="159"/>
    </row>
    <row r="24" spans="1:15" ht="14.25" customHeight="1">
      <c r="C24" s="1"/>
      <c r="E24" s="1"/>
      <c r="K24" s="159"/>
      <c r="L24" s="159"/>
      <c r="M24" s="132"/>
      <c r="N24" s="132"/>
      <c r="O24" s="159"/>
    </row>
    <row r="25" spans="1:15" ht="14.25" customHeight="1">
      <c r="C25" s="1"/>
      <c r="E25" s="1"/>
      <c r="K25" s="159"/>
      <c r="L25" s="159"/>
      <c r="M25" s="132"/>
      <c r="N25" s="132"/>
      <c r="O25" s="159"/>
    </row>
  </sheetData>
  <mergeCells count="30">
    <mergeCell ref="A18:B18"/>
    <mergeCell ref="L16:M16"/>
    <mergeCell ref="L18:M18"/>
    <mergeCell ref="C7:K7"/>
    <mergeCell ref="L7:M7"/>
    <mergeCell ref="E8:E9"/>
    <mergeCell ref="L8:M11"/>
    <mergeCell ref="D8:D9"/>
    <mergeCell ref="L14:M14"/>
    <mergeCell ref="L15:M15"/>
    <mergeCell ref="L17:M17"/>
    <mergeCell ref="L12:M12"/>
    <mergeCell ref="L13:M13"/>
    <mergeCell ref="F9:H9"/>
    <mergeCell ref="I9:K9"/>
    <mergeCell ref="C10:C11"/>
    <mergeCell ref="A1:M1"/>
    <mergeCell ref="A2:M2"/>
    <mergeCell ref="A3:M3"/>
    <mergeCell ref="A4:M4"/>
    <mergeCell ref="A6:M6"/>
    <mergeCell ref="A5:M5"/>
    <mergeCell ref="D10:D11"/>
    <mergeCell ref="E10:E11"/>
    <mergeCell ref="A7:B7"/>
    <mergeCell ref="I8:K8"/>
    <mergeCell ref="F8:H8"/>
    <mergeCell ref="A8:A11"/>
    <mergeCell ref="B8:B11"/>
    <mergeCell ref="C8:C9"/>
  </mergeCells>
  <phoneticPr fontId="17" type="noConversion"/>
  <printOptions horizontalCentered="1" verticalCentered="1"/>
  <pageMargins left="0" right="0" top="0" bottom="0" header="0.31496062992125984" footer="0.31496062992125984"/>
  <pageSetup paperSize="9" scale="80"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tabColor theme="3" tint="0.39997558519241921"/>
  </sheetPr>
  <dimension ref="A1:N47"/>
  <sheetViews>
    <sheetView view="pageBreakPreview" topLeftCell="A7" zoomScaleNormal="100" zoomScaleSheetLayoutView="100" workbookViewId="0">
      <selection sqref="A1:M1"/>
    </sheetView>
  </sheetViews>
  <sheetFormatPr defaultColWidth="9.125" defaultRowHeight="15"/>
  <cols>
    <col min="1" max="1" width="7.625" style="3" customWidth="1"/>
    <col min="2" max="2" width="30.625" style="1" customWidth="1"/>
    <col min="3" max="3" width="8.75" style="103" customWidth="1"/>
    <col min="4" max="4" width="8.75" style="1" customWidth="1"/>
    <col min="5" max="5" width="8.75" style="103" customWidth="1"/>
    <col min="6" max="11" width="8.75" style="1" customWidth="1"/>
    <col min="12" max="12" width="25.625" style="1" customWidth="1"/>
    <col min="13" max="13" width="7.625" style="1" customWidth="1"/>
    <col min="14" max="16384" width="9.125" style="1"/>
  </cols>
  <sheetData>
    <row r="1" spans="1:14" s="5" customFormat="1" ht="53.25" customHeight="1">
      <c r="A1" s="433"/>
      <c r="B1" s="381"/>
      <c r="C1" s="381"/>
      <c r="D1" s="381"/>
      <c r="E1" s="381"/>
      <c r="F1" s="381"/>
      <c r="G1" s="381"/>
      <c r="H1" s="381"/>
      <c r="I1" s="381"/>
      <c r="J1" s="381"/>
      <c r="K1" s="381"/>
      <c r="L1" s="381"/>
      <c r="M1" s="381"/>
      <c r="N1" s="10"/>
    </row>
    <row r="2" spans="1:14" ht="18" customHeight="1">
      <c r="A2" s="434" t="s">
        <v>108</v>
      </c>
      <c r="B2" s="434"/>
      <c r="C2" s="434"/>
      <c r="D2" s="434"/>
      <c r="E2" s="434"/>
      <c r="F2" s="434"/>
      <c r="G2" s="434"/>
      <c r="H2" s="434"/>
      <c r="I2" s="434"/>
      <c r="J2" s="434"/>
      <c r="K2" s="434"/>
      <c r="L2" s="434"/>
      <c r="M2" s="12"/>
    </row>
    <row r="3" spans="1:14" ht="18" customHeight="1">
      <c r="A3" s="434" t="s">
        <v>3</v>
      </c>
      <c r="B3" s="434"/>
      <c r="C3" s="434"/>
      <c r="D3" s="434"/>
      <c r="E3" s="434"/>
      <c r="F3" s="434"/>
      <c r="G3" s="434"/>
      <c r="H3" s="434"/>
      <c r="I3" s="434"/>
      <c r="J3" s="434"/>
      <c r="K3" s="434"/>
      <c r="L3" s="434"/>
      <c r="M3" s="434"/>
      <c r="N3" s="109"/>
    </row>
    <row r="4" spans="1:14" ht="15.75" customHeight="1">
      <c r="A4" s="442" t="s">
        <v>109</v>
      </c>
      <c r="B4" s="442"/>
      <c r="C4" s="442"/>
      <c r="D4" s="442"/>
      <c r="E4" s="442"/>
      <c r="F4" s="442"/>
      <c r="G4" s="442"/>
      <c r="H4" s="442"/>
      <c r="I4" s="442"/>
      <c r="J4" s="442"/>
      <c r="K4" s="442"/>
      <c r="L4" s="442"/>
      <c r="M4" s="12"/>
    </row>
    <row r="5" spans="1:14" ht="15.75" customHeight="1">
      <c r="A5" s="442" t="s">
        <v>136</v>
      </c>
      <c r="B5" s="442"/>
      <c r="C5" s="442"/>
      <c r="D5" s="442"/>
      <c r="E5" s="442"/>
      <c r="F5" s="442"/>
      <c r="G5" s="442"/>
      <c r="H5" s="442"/>
      <c r="I5" s="442"/>
      <c r="J5" s="442"/>
      <c r="K5" s="442"/>
      <c r="L5" s="442"/>
      <c r="M5" s="12"/>
    </row>
    <row r="6" spans="1:14" ht="15.75" customHeight="1">
      <c r="A6" s="442">
        <v>2021</v>
      </c>
      <c r="B6" s="442"/>
      <c r="C6" s="442"/>
      <c r="D6" s="442"/>
      <c r="E6" s="442"/>
      <c r="F6" s="442"/>
      <c r="G6" s="442"/>
      <c r="H6" s="442"/>
      <c r="I6" s="442"/>
      <c r="J6" s="442"/>
      <c r="K6" s="442"/>
      <c r="L6" s="442"/>
      <c r="M6" s="442"/>
    </row>
    <row r="7" spans="1:14" ht="16.5" customHeight="1">
      <c r="A7" s="478" t="s">
        <v>488</v>
      </c>
      <c r="B7" s="479"/>
      <c r="C7" s="544"/>
      <c r="D7" s="545"/>
      <c r="E7" s="544"/>
      <c r="F7" s="544"/>
      <c r="G7" s="544"/>
      <c r="H7" s="544"/>
      <c r="I7" s="544"/>
      <c r="J7" s="544"/>
      <c r="K7" s="544"/>
      <c r="L7" s="480" t="s">
        <v>489</v>
      </c>
      <c r="M7" s="480"/>
    </row>
    <row r="8" spans="1:14" ht="21" customHeight="1">
      <c r="A8" s="495" t="s">
        <v>277</v>
      </c>
      <c r="B8" s="499" t="s">
        <v>16</v>
      </c>
      <c r="C8" s="494" t="s">
        <v>91</v>
      </c>
      <c r="D8" s="494" t="s">
        <v>92</v>
      </c>
      <c r="E8" s="494" t="s">
        <v>93</v>
      </c>
      <c r="F8" s="494" t="s">
        <v>540</v>
      </c>
      <c r="G8" s="494"/>
      <c r="H8" s="494"/>
      <c r="I8" s="494" t="s">
        <v>94</v>
      </c>
      <c r="J8" s="494"/>
      <c r="K8" s="494"/>
      <c r="L8" s="553" t="s">
        <v>95</v>
      </c>
      <c r="M8" s="554"/>
    </row>
    <row r="9" spans="1:14" ht="21" customHeight="1">
      <c r="A9" s="496"/>
      <c r="B9" s="500"/>
      <c r="C9" s="426"/>
      <c r="D9" s="426"/>
      <c r="E9" s="426"/>
      <c r="F9" s="559" t="s">
        <v>531</v>
      </c>
      <c r="G9" s="559"/>
      <c r="H9" s="559"/>
      <c r="I9" s="559" t="s">
        <v>96</v>
      </c>
      <c r="J9" s="559"/>
      <c r="K9" s="559"/>
      <c r="L9" s="555"/>
      <c r="M9" s="556"/>
    </row>
    <row r="10" spans="1:14" ht="26.1" customHeight="1">
      <c r="A10" s="496"/>
      <c r="B10" s="500"/>
      <c r="C10" s="546" t="s">
        <v>97</v>
      </c>
      <c r="D10" s="546" t="s">
        <v>98</v>
      </c>
      <c r="E10" s="546" t="s">
        <v>99</v>
      </c>
      <c r="F10" s="147" t="s">
        <v>10</v>
      </c>
      <c r="G10" s="147" t="s">
        <v>100</v>
      </c>
      <c r="H10" s="147" t="s">
        <v>101</v>
      </c>
      <c r="I10" s="147" t="s">
        <v>10</v>
      </c>
      <c r="J10" s="147" t="s">
        <v>102</v>
      </c>
      <c r="K10" s="147" t="s">
        <v>103</v>
      </c>
      <c r="L10" s="555"/>
      <c r="M10" s="556"/>
    </row>
    <row r="11" spans="1:14" ht="26.1" customHeight="1">
      <c r="A11" s="497"/>
      <c r="B11" s="501"/>
      <c r="C11" s="547"/>
      <c r="D11" s="547"/>
      <c r="E11" s="547"/>
      <c r="F11" s="150" t="s">
        <v>13</v>
      </c>
      <c r="G11" s="150" t="s">
        <v>104</v>
      </c>
      <c r="H11" s="150" t="s">
        <v>105</v>
      </c>
      <c r="I11" s="150" t="s">
        <v>13</v>
      </c>
      <c r="J11" s="150" t="s">
        <v>106</v>
      </c>
      <c r="K11" s="150" t="s">
        <v>107</v>
      </c>
      <c r="L11" s="557"/>
      <c r="M11" s="558"/>
    </row>
    <row r="12" spans="1:14" ht="24" customHeight="1" thickBot="1">
      <c r="A12" s="43">
        <v>4922</v>
      </c>
      <c r="B12" s="44" t="s">
        <v>356</v>
      </c>
      <c r="C12" s="284">
        <f>E12-D12</f>
        <v>90174</v>
      </c>
      <c r="D12" s="285">
        <v>43555</v>
      </c>
      <c r="E12" s="284">
        <f>I12-F12</f>
        <v>133729</v>
      </c>
      <c r="F12" s="284">
        <f>H12+G12</f>
        <v>42932</v>
      </c>
      <c r="G12" s="285">
        <v>21207</v>
      </c>
      <c r="H12" s="285">
        <v>21725</v>
      </c>
      <c r="I12" s="284">
        <f>K12+J12</f>
        <v>176661</v>
      </c>
      <c r="J12" s="285">
        <v>14992</v>
      </c>
      <c r="K12" s="285">
        <v>161669</v>
      </c>
      <c r="L12" s="513" t="s">
        <v>361</v>
      </c>
      <c r="M12" s="513"/>
    </row>
    <row r="13" spans="1:14" ht="24" customHeight="1" thickBot="1">
      <c r="A13" s="46">
        <v>4923</v>
      </c>
      <c r="B13" s="47" t="s">
        <v>357</v>
      </c>
      <c r="C13" s="287">
        <f t="shared" ref="C13:C24" si="0">E13-D13</f>
        <v>799131</v>
      </c>
      <c r="D13" s="287">
        <v>424360</v>
      </c>
      <c r="E13" s="287">
        <f t="shared" ref="E13:E24" si="1">I13-F13</f>
        <v>1223491</v>
      </c>
      <c r="F13" s="287">
        <f t="shared" ref="F13:F24" si="2">H13+G13</f>
        <v>714834</v>
      </c>
      <c r="G13" s="287">
        <v>333262</v>
      </c>
      <c r="H13" s="287">
        <v>381572</v>
      </c>
      <c r="I13" s="287">
        <f t="shared" ref="I13:I24" si="3">K13+J13</f>
        <v>1938325</v>
      </c>
      <c r="J13" s="287">
        <v>82193</v>
      </c>
      <c r="K13" s="287">
        <v>1856132</v>
      </c>
      <c r="L13" s="512" t="s">
        <v>139</v>
      </c>
      <c r="M13" s="512"/>
    </row>
    <row r="14" spans="1:14" ht="35.1" customHeight="1" thickBot="1">
      <c r="A14" s="43">
        <v>4924</v>
      </c>
      <c r="B14" s="44" t="s">
        <v>362</v>
      </c>
      <c r="C14" s="284">
        <f t="shared" si="0"/>
        <v>412080</v>
      </c>
      <c r="D14" s="285">
        <v>156036</v>
      </c>
      <c r="E14" s="284">
        <f t="shared" si="1"/>
        <v>568116</v>
      </c>
      <c r="F14" s="284">
        <f t="shared" si="2"/>
        <v>384915</v>
      </c>
      <c r="G14" s="285">
        <v>284288</v>
      </c>
      <c r="H14" s="285">
        <v>100627</v>
      </c>
      <c r="I14" s="284">
        <f t="shared" si="3"/>
        <v>953031</v>
      </c>
      <c r="J14" s="285">
        <v>14704</v>
      </c>
      <c r="K14" s="285">
        <v>938327</v>
      </c>
      <c r="L14" s="513" t="s">
        <v>374</v>
      </c>
      <c r="M14" s="513"/>
    </row>
    <row r="15" spans="1:14" ht="35.1" customHeight="1" thickBot="1">
      <c r="A15" s="46">
        <v>4925</v>
      </c>
      <c r="B15" s="47" t="s">
        <v>364</v>
      </c>
      <c r="C15" s="287">
        <f t="shared" si="0"/>
        <v>218954</v>
      </c>
      <c r="D15" s="287">
        <v>17507</v>
      </c>
      <c r="E15" s="287">
        <f t="shared" si="1"/>
        <v>236461</v>
      </c>
      <c r="F15" s="287">
        <f t="shared" si="2"/>
        <v>65401</v>
      </c>
      <c r="G15" s="287">
        <v>25080</v>
      </c>
      <c r="H15" s="287">
        <v>40321</v>
      </c>
      <c r="I15" s="287">
        <f t="shared" si="3"/>
        <v>301862</v>
      </c>
      <c r="J15" s="287">
        <v>18556</v>
      </c>
      <c r="K15" s="287">
        <v>283306</v>
      </c>
      <c r="L15" s="512" t="s">
        <v>365</v>
      </c>
      <c r="M15" s="512"/>
    </row>
    <row r="16" spans="1:14" ht="35.1" customHeight="1" thickBot="1">
      <c r="A16" s="43">
        <v>5010</v>
      </c>
      <c r="B16" s="44" t="s">
        <v>366</v>
      </c>
      <c r="C16" s="284">
        <f t="shared" si="0"/>
        <v>2788472</v>
      </c>
      <c r="D16" s="285">
        <v>912298</v>
      </c>
      <c r="E16" s="284">
        <f t="shared" si="1"/>
        <v>3700770</v>
      </c>
      <c r="F16" s="284">
        <f t="shared" si="2"/>
        <v>1114492</v>
      </c>
      <c r="G16" s="285">
        <v>953554</v>
      </c>
      <c r="H16" s="285">
        <v>160938</v>
      </c>
      <c r="I16" s="284">
        <f t="shared" si="3"/>
        <v>4815262</v>
      </c>
      <c r="J16" s="285">
        <v>49318</v>
      </c>
      <c r="K16" s="285">
        <v>4765944</v>
      </c>
      <c r="L16" s="513" t="s">
        <v>367</v>
      </c>
      <c r="M16" s="513"/>
    </row>
    <row r="17" spans="1:13" ht="24" customHeight="1" thickBot="1">
      <c r="A17" s="46">
        <v>5110</v>
      </c>
      <c r="B17" s="47" t="s">
        <v>402</v>
      </c>
      <c r="C17" s="287">
        <f t="shared" si="0"/>
        <v>17786910</v>
      </c>
      <c r="D17" s="287">
        <v>8497996</v>
      </c>
      <c r="E17" s="287">
        <f t="shared" si="1"/>
        <v>26284906</v>
      </c>
      <c r="F17" s="287">
        <f t="shared" si="2"/>
        <v>26921117</v>
      </c>
      <c r="G17" s="287">
        <v>14064571</v>
      </c>
      <c r="H17" s="287">
        <v>12856546</v>
      </c>
      <c r="I17" s="287">
        <f t="shared" si="3"/>
        <v>53206023</v>
      </c>
      <c r="J17" s="287">
        <v>4773195</v>
      </c>
      <c r="K17" s="287">
        <v>48432828</v>
      </c>
      <c r="L17" s="512" t="s">
        <v>368</v>
      </c>
      <c r="M17" s="512"/>
    </row>
    <row r="18" spans="1:13" ht="24" customHeight="1" thickBot="1">
      <c r="A18" s="43">
        <v>5210</v>
      </c>
      <c r="B18" s="44" t="s">
        <v>359</v>
      </c>
      <c r="C18" s="284">
        <f t="shared" si="0"/>
        <v>676506</v>
      </c>
      <c r="D18" s="285">
        <v>172000</v>
      </c>
      <c r="E18" s="284">
        <f t="shared" si="1"/>
        <v>848506</v>
      </c>
      <c r="F18" s="284">
        <f t="shared" si="2"/>
        <v>596137</v>
      </c>
      <c r="G18" s="285">
        <v>536411</v>
      </c>
      <c r="H18" s="285">
        <v>59726</v>
      </c>
      <c r="I18" s="284">
        <f t="shared" si="3"/>
        <v>1444643</v>
      </c>
      <c r="J18" s="285">
        <v>11820</v>
      </c>
      <c r="K18" s="285">
        <v>1432823</v>
      </c>
      <c r="L18" s="513" t="s">
        <v>369</v>
      </c>
      <c r="M18" s="513"/>
    </row>
    <row r="19" spans="1:13" ht="23.25" thickBot="1">
      <c r="A19" s="46">
        <v>5221</v>
      </c>
      <c r="B19" s="47" t="s">
        <v>370</v>
      </c>
      <c r="C19" s="287">
        <f t="shared" si="0"/>
        <v>0</v>
      </c>
      <c r="D19" s="287">
        <v>0</v>
      </c>
      <c r="E19" s="287">
        <f t="shared" si="1"/>
        <v>0</v>
      </c>
      <c r="F19" s="287">
        <f t="shared" si="2"/>
        <v>0</v>
      </c>
      <c r="G19" s="287">
        <v>0</v>
      </c>
      <c r="H19" s="287">
        <v>0</v>
      </c>
      <c r="I19" s="287">
        <f t="shared" si="3"/>
        <v>0</v>
      </c>
      <c r="J19" s="287">
        <v>0</v>
      </c>
      <c r="K19" s="287">
        <v>0</v>
      </c>
      <c r="L19" s="512" t="s">
        <v>371</v>
      </c>
      <c r="M19" s="512"/>
    </row>
    <row r="20" spans="1:13" ht="23.25" thickBot="1">
      <c r="A20" s="43">
        <v>5222</v>
      </c>
      <c r="B20" s="44" t="s">
        <v>393</v>
      </c>
      <c r="C20" s="284">
        <f t="shared" si="0"/>
        <v>202262</v>
      </c>
      <c r="D20" s="285">
        <v>95025</v>
      </c>
      <c r="E20" s="284">
        <f t="shared" si="1"/>
        <v>297287</v>
      </c>
      <c r="F20" s="284">
        <f t="shared" si="2"/>
        <v>52064</v>
      </c>
      <c r="G20" s="285">
        <v>28800</v>
      </c>
      <c r="H20" s="285">
        <v>23264</v>
      </c>
      <c r="I20" s="284">
        <f t="shared" si="3"/>
        <v>349351</v>
      </c>
      <c r="J20" s="285">
        <v>18307</v>
      </c>
      <c r="K20" s="285">
        <v>331044</v>
      </c>
      <c r="L20" s="513" t="s">
        <v>392</v>
      </c>
      <c r="M20" s="513"/>
    </row>
    <row r="21" spans="1:13" ht="24" customHeight="1" thickBot="1">
      <c r="A21" s="46">
        <v>5224</v>
      </c>
      <c r="B21" s="47" t="s">
        <v>360</v>
      </c>
      <c r="C21" s="287">
        <f t="shared" si="0"/>
        <v>579112</v>
      </c>
      <c r="D21" s="287">
        <v>28435</v>
      </c>
      <c r="E21" s="287">
        <f t="shared" si="1"/>
        <v>607547</v>
      </c>
      <c r="F21" s="287">
        <f t="shared" si="2"/>
        <v>128464</v>
      </c>
      <c r="G21" s="287">
        <v>67672</v>
      </c>
      <c r="H21" s="287">
        <v>60792</v>
      </c>
      <c r="I21" s="287">
        <f t="shared" si="3"/>
        <v>736011</v>
      </c>
      <c r="J21" s="287">
        <v>2176</v>
      </c>
      <c r="K21" s="287">
        <v>733835</v>
      </c>
      <c r="L21" s="512" t="s">
        <v>141</v>
      </c>
      <c r="M21" s="512"/>
    </row>
    <row r="22" spans="1:13" ht="24" customHeight="1" thickBot="1">
      <c r="A22" s="43">
        <v>5229</v>
      </c>
      <c r="B22" s="44" t="s">
        <v>372</v>
      </c>
      <c r="C22" s="284">
        <f t="shared" si="0"/>
        <v>796783</v>
      </c>
      <c r="D22" s="285">
        <v>29918</v>
      </c>
      <c r="E22" s="284">
        <f t="shared" si="1"/>
        <v>826701</v>
      </c>
      <c r="F22" s="284">
        <f t="shared" si="2"/>
        <v>617037</v>
      </c>
      <c r="G22" s="285">
        <v>287358</v>
      </c>
      <c r="H22" s="285">
        <v>329679</v>
      </c>
      <c r="I22" s="284">
        <f t="shared" si="3"/>
        <v>1443738</v>
      </c>
      <c r="J22" s="285">
        <v>77348</v>
      </c>
      <c r="K22" s="285">
        <v>1366390</v>
      </c>
      <c r="L22" s="513" t="s">
        <v>373</v>
      </c>
      <c r="M22" s="513"/>
    </row>
    <row r="23" spans="1:13" ht="24" customHeight="1" thickBot="1">
      <c r="A23" s="46">
        <v>53</v>
      </c>
      <c r="B23" s="47" t="s">
        <v>353</v>
      </c>
      <c r="C23" s="286">
        <f t="shared" si="0"/>
        <v>234389</v>
      </c>
      <c r="D23" s="287">
        <v>20451</v>
      </c>
      <c r="E23" s="286">
        <f t="shared" si="1"/>
        <v>254840</v>
      </c>
      <c r="F23" s="286">
        <f t="shared" si="2"/>
        <v>329685</v>
      </c>
      <c r="G23" s="287">
        <v>169202</v>
      </c>
      <c r="H23" s="287">
        <v>160483</v>
      </c>
      <c r="I23" s="286">
        <f t="shared" si="3"/>
        <v>584525</v>
      </c>
      <c r="J23" s="287">
        <v>7620</v>
      </c>
      <c r="K23" s="287">
        <v>576905</v>
      </c>
      <c r="L23" s="512" t="s">
        <v>348</v>
      </c>
      <c r="M23" s="512"/>
    </row>
    <row r="24" spans="1:13" ht="24" customHeight="1">
      <c r="A24" s="48">
        <v>61</v>
      </c>
      <c r="B24" s="49" t="s">
        <v>354</v>
      </c>
      <c r="C24" s="288">
        <f t="shared" si="0"/>
        <v>4258824</v>
      </c>
      <c r="D24" s="289">
        <v>1455607</v>
      </c>
      <c r="E24" s="288">
        <f t="shared" si="1"/>
        <v>5714431</v>
      </c>
      <c r="F24" s="288">
        <f t="shared" si="2"/>
        <v>2496716</v>
      </c>
      <c r="G24" s="289">
        <v>2143820</v>
      </c>
      <c r="H24" s="289">
        <v>352896</v>
      </c>
      <c r="I24" s="288">
        <f t="shared" si="3"/>
        <v>8211147</v>
      </c>
      <c r="J24" s="289">
        <v>579885</v>
      </c>
      <c r="K24" s="289">
        <v>7631262</v>
      </c>
      <c r="L24" s="598" t="s">
        <v>349</v>
      </c>
      <c r="M24" s="598"/>
    </row>
    <row r="25" spans="1:13" ht="40.5" customHeight="1">
      <c r="A25" s="594" t="s">
        <v>13</v>
      </c>
      <c r="B25" s="594"/>
      <c r="C25" s="290">
        <f t="shared" ref="C25:K25" si="4">SUM(C12:C24)</f>
        <v>28843597</v>
      </c>
      <c r="D25" s="290">
        <f t="shared" si="4"/>
        <v>11853188</v>
      </c>
      <c r="E25" s="290">
        <f t="shared" si="4"/>
        <v>40696785</v>
      </c>
      <c r="F25" s="290">
        <f t="shared" si="4"/>
        <v>33463794</v>
      </c>
      <c r="G25" s="290">
        <f t="shared" si="4"/>
        <v>18915225</v>
      </c>
      <c r="H25" s="290">
        <f t="shared" si="4"/>
        <v>14548569</v>
      </c>
      <c r="I25" s="290">
        <f t="shared" si="4"/>
        <v>74160579</v>
      </c>
      <c r="J25" s="290">
        <f t="shared" si="4"/>
        <v>5650114</v>
      </c>
      <c r="K25" s="290">
        <f t="shared" si="4"/>
        <v>68510465</v>
      </c>
      <c r="L25" s="587" t="s">
        <v>10</v>
      </c>
      <c r="M25" s="587"/>
    </row>
    <row r="27" spans="1:13" ht="14.25">
      <c r="C27" s="226"/>
      <c r="D27" s="226"/>
      <c r="E27" s="226"/>
      <c r="F27" s="226"/>
      <c r="G27" s="226"/>
      <c r="H27" s="226"/>
      <c r="I27" s="226"/>
      <c r="J27" s="226"/>
      <c r="K27" s="226"/>
    </row>
    <row r="29" spans="1:13" ht="14.25">
      <c r="C29" s="1"/>
      <c r="E29" s="1"/>
    </row>
    <row r="30" spans="1:13" ht="14.25">
      <c r="C30" s="1"/>
      <c r="E30" s="1"/>
    </row>
    <row r="31" spans="1:13" ht="14.25">
      <c r="C31" s="1"/>
      <c r="E31" s="1"/>
    </row>
    <row r="32" spans="1:13" ht="14.25">
      <c r="C32" s="1"/>
      <c r="E32" s="1"/>
    </row>
    <row r="33" spans="1:5" ht="14.25">
      <c r="A33" s="1"/>
      <c r="C33" s="1"/>
      <c r="E33" s="1"/>
    </row>
    <row r="34" spans="1:5" ht="14.25">
      <c r="A34" s="1"/>
      <c r="C34" s="1"/>
      <c r="E34" s="1"/>
    </row>
    <row r="35" spans="1:5" ht="14.25">
      <c r="A35" s="1"/>
      <c r="C35" s="1"/>
      <c r="E35" s="1"/>
    </row>
    <row r="36" spans="1:5" ht="14.25">
      <c r="A36" s="1"/>
      <c r="C36" s="1"/>
      <c r="E36" s="1"/>
    </row>
    <row r="37" spans="1:5" ht="14.25">
      <c r="A37" s="1"/>
      <c r="C37" s="1"/>
      <c r="E37" s="1"/>
    </row>
    <row r="38" spans="1:5" ht="14.25">
      <c r="A38" s="1"/>
      <c r="C38" s="1"/>
      <c r="E38" s="1"/>
    </row>
    <row r="39" spans="1:5" ht="14.25">
      <c r="A39" s="1"/>
      <c r="C39" s="1"/>
      <c r="E39" s="1"/>
    </row>
    <row r="40" spans="1:5" ht="14.25">
      <c r="A40" s="1"/>
      <c r="C40" s="1"/>
      <c r="E40" s="1"/>
    </row>
    <row r="41" spans="1:5" ht="14.25">
      <c r="A41" s="1"/>
      <c r="C41" s="1"/>
      <c r="E41" s="1"/>
    </row>
    <row r="42" spans="1:5" ht="14.25">
      <c r="A42" s="1"/>
      <c r="C42" s="1"/>
      <c r="E42" s="1"/>
    </row>
    <row r="43" spans="1:5" ht="14.25">
      <c r="A43" s="1"/>
      <c r="C43" s="1"/>
      <c r="E43" s="1"/>
    </row>
    <row r="44" spans="1:5">
      <c r="A44" s="1"/>
    </row>
    <row r="45" spans="1:5">
      <c r="A45" s="1"/>
    </row>
    <row r="46" spans="1:5">
      <c r="A46" s="1"/>
    </row>
    <row r="47" spans="1:5">
      <c r="A47" s="1"/>
    </row>
  </sheetData>
  <mergeCells count="37">
    <mergeCell ref="L19:M19"/>
    <mergeCell ref="L15:M15"/>
    <mergeCell ref="L16:M16"/>
    <mergeCell ref="E8:E9"/>
    <mergeCell ref="L13:M13"/>
    <mergeCell ref="A5:L5"/>
    <mergeCell ref="A3:M3"/>
    <mergeCell ref="A6:M6"/>
    <mergeCell ref="F8:H8"/>
    <mergeCell ref="L22:M22"/>
    <mergeCell ref="F9:H9"/>
    <mergeCell ref="L17:M17"/>
    <mergeCell ref="L18:M18"/>
    <mergeCell ref="L12:M12"/>
    <mergeCell ref="L21:M21"/>
    <mergeCell ref="L14:M14"/>
    <mergeCell ref="L20:M20"/>
    <mergeCell ref="D8:D9"/>
    <mergeCell ref="C8:C9"/>
    <mergeCell ref="C10:C11"/>
    <mergeCell ref="D10:D11"/>
    <mergeCell ref="L23:M23"/>
    <mergeCell ref="L24:M24"/>
    <mergeCell ref="A25:B25"/>
    <mergeCell ref="L25:M25"/>
    <mergeCell ref="A1:M1"/>
    <mergeCell ref="A8:A11"/>
    <mergeCell ref="C7:K7"/>
    <mergeCell ref="I8:K8"/>
    <mergeCell ref="L7:M7"/>
    <mergeCell ref="A7:B7"/>
    <mergeCell ref="B8:B11"/>
    <mergeCell ref="L8:M11"/>
    <mergeCell ref="I9:K9"/>
    <mergeCell ref="E10:E11"/>
    <mergeCell ref="A2:L2"/>
    <mergeCell ref="A4:L4"/>
  </mergeCells>
  <phoneticPr fontId="17" type="noConversion"/>
  <printOptions horizontalCentered="1" verticalCentered="1"/>
  <pageMargins left="0" right="0" top="0" bottom="0" header="0.31496062992125984" footer="0.31496062992125984"/>
  <pageSetup paperSize="9" scale="80"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tabColor theme="3" tint="0.39997558519241921"/>
  </sheetPr>
  <dimension ref="A1:M19"/>
  <sheetViews>
    <sheetView view="pageBreakPreview" zoomScaleNormal="100" zoomScaleSheetLayoutView="100" workbookViewId="0">
      <selection activeCell="A5" sqref="A5:K5"/>
    </sheetView>
  </sheetViews>
  <sheetFormatPr defaultColWidth="9.125" defaultRowHeight="14.25"/>
  <cols>
    <col min="1" max="1" width="6.625" style="3" customWidth="1"/>
    <col min="2" max="2" width="30.625" style="1" customWidth="1"/>
    <col min="3" max="9" width="10.125" style="1" customWidth="1"/>
    <col min="10" max="10" width="25.625" style="1" customWidth="1"/>
    <col min="11" max="11" width="6.625" style="1" customWidth="1"/>
    <col min="12" max="16384" width="9.125" style="1"/>
  </cols>
  <sheetData>
    <row r="1" spans="1:12" s="5" customFormat="1" ht="47.25" customHeight="1">
      <c r="A1" s="433"/>
      <c r="B1" s="433"/>
      <c r="C1" s="433"/>
      <c r="D1" s="433"/>
      <c r="E1" s="433"/>
      <c r="F1" s="433"/>
      <c r="G1" s="433"/>
      <c r="H1" s="433"/>
      <c r="I1" s="433"/>
      <c r="J1" s="433"/>
      <c r="K1" s="433"/>
      <c r="L1" s="10"/>
    </row>
    <row r="2" spans="1:12" ht="18" customHeight="1">
      <c r="A2" s="434" t="s">
        <v>124</v>
      </c>
      <c r="B2" s="434"/>
      <c r="C2" s="434"/>
      <c r="D2" s="434"/>
      <c r="E2" s="434"/>
      <c r="F2" s="434"/>
      <c r="G2" s="434"/>
      <c r="H2" s="434"/>
      <c r="I2" s="434"/>
      <c r="J2" s="434"/>
      <c r="K2" s="434"/>
    </row>
    <row r="3" spans="1:12" ht="18" customHeight="1">
      <c r="A3" s="434" t="s">
        <v>3</v>
      </c>
      <c r="B3" s="434"/>
      <c r="C3" s="434"/>
      <c r="D3" s="434"/>
      <c r="E3" s="434"/>
      <c r="F3" s="434"/>
      <c r="G3" s="434"/>
      <c r="H3" s="434"/>
      <c r="I3" s="434"/>
      <c r="J3" s="434"/>
      <c r="K3" s="434"/>
    </row>
    <row r="4" spans="1:12" ht="15.75" customHeight="1">
      <c r="A4" s="435" t="s">
        <v>125</v>
      </c>
      <c r="B4" s="435"/>
      <c r="C4" s="435"/>
      <c r="D4" s="435"/>
      <c r="E4" s="435"/>
      <c r="F4" s="435"/>
      <c r="G4" s="435"/>
      <c r="H4" s="435"/>
      <c r="I4" s="435"/>
      <c r="J4" s="435"/>
      <c r="K4" s="435"/>
    </row>
    <row r="5" spans="1:12" ht="15.75" customHeight="1">
      <c r="A5" s="435" t="s">
        <v>144</v>
      </c>
      <c r="B5" s="435"/>
      <c r="C5" s="435"/>
      <c r="D5" s="435"/>
      <c r="E5" s="435"/>
      <c r="F5" s="435"/>
      <c r="G5" s="435"/>
      <c r="H5" s="435"/>
      <c r="I5" s="435"/>
      <c r="J5" s="435"/>
      <c r="K5" s="435"/>
    </row>
    <row r="6" spans="1:12" ht="15.75" customHeight="1">
      <c r="A6" s="442">
        <v>2021</v>
      </c>
      <c r="B6" s="442"/>
      <c r="C6" s="442"/>
      <c r="D6" s="442"/>
      <c r="E6" s="442"/>
      <c r="F6" s="442"/>
      <c r="G6" s="442"/>
      <c r="H6" s="442"/>
      <c r="I6" s="442"/>
      <c r="J6" s="442"/>
      <c r="K6" s="442"/>
    </row>
    <row r="7" spans="1:12" ht="18">
      <c r="A7" s="516" t="s">
        <v>490</v>
      </c>
      <c r="B7" s="517"/>
      <c r="C7" s="562"/>
      <c r="D7" s="563"/>
      <c r="E7" s="562"/>
      <c r="F7" s="562"/>
      <c r="G7" s="562"/>
      <c r="H7" s="562"/>
      <c r="I7" s="562"/>
      <c r="J7" s="564" t="s">
        <v>142</v>
      </c>
      <c r="K7" s="564"/>
    </row>
    <row r="8" spans="1:12" s="11" customFormat="1" ht="37.5" customHeight="1">
      <c r="A8" s="571" t="s">
        <v>272</v>
      </c>
      <c r="B8" s="569" t="s">
        <v>16</v>
      </c>
      <c r="C8" s="528" t="s">
        <v>111</v>
      </c>
      <c r="D8" s="528"/>
      <c r="E8" s="528" t="s">
        <v>112</v>
      </c>
      <c r="F8" s="528" t="s">
        <v>498</v>
      </c>
      <c r="G8" s="528" t="s">
        <v>533</v>
      </c>
      <c r="H8" s="528" t="s">
        <v>532</v>
      </c>
      <c r="I8" s="528" t="s">
        <v>113</v>
      </c>
      <c r="J8" s="533" t="s">
        <v>95</v>
      </c>
      <c r="K8" s="533"/>
    </row>
    <row r="9" spans="1:12" s="11" customFormat="1" ht="39.75" customHeight="1">
      <c r="A9" s="571"/>
      <c r="B9" s="569"/>
      <c r="C9" s="531" t="s">
        <v>114</v>
      </c>
      <c r="D9" s="531"/>
      <c r="E9" s="528"/>
      <c r="F9" s="528"/>
      <c r="G9" s="528"/>
      <c r="H9" s="528"/>
      <c r="I9" s="528"/>
      <c r="J9" s="533"/>
      <c r="K9" s="533"/>
    </row>
    <row r="10" spans="1:12" s="11" customFormat="1" ht="36" customHeight="1">
      <c r="A10" s="571"/>
      <c r="B10" s="569"/>
      <c r="C10" s="148" t="s">
        <v>115</v>
      </c>
      <c r="D10" s="148" t="s">
        <v>33</v>
      </c>
      <c r="E10" s="529" t="s">
        <v>116</v>
      </c>
      <c r="F10" s="529" t="s">
        <v>117</v>
      </c>
      <c r="G10" s="169" t="s">
        <v>118</v>
      </c>
      <c r="H10" s="169" t="s">
        <v>118</v>
      </c>
      <c r="I10" s="529" t="s">
        <v>119</v>
      </c>
      <c r="J10" s="533"/>
      <c r="K10" s="533"/>
    </row>
    <row r="11" spans="1:12" s="11" customFormat="1" ht="48.75" customHeight="1">
      <c r="A11" s="572"/>
      <c r="B11" s="570"/>
      <c r="C11" s="149" t="s">
        <v>120</v>
      </c>
      <c r="D11" s="149" t="s">
        <v>121</v>
      </c>
      <c r="E11" s="530"/>
      <c r="F11" s="530"/>
      <c r="G11" s="149" t="s">
        <v>122</v>
      </c>
      <c r="H11" s="149" t="s">
        <v>123</v>
      </c>
      <c r="I11" s="530"/>
      <c r="J11" s="534"/>
      <c r="K11" s="534"/>
    </row>
    <row r="12" spans="1:12" ht="39.950000000000003" customHeight="1" thickBot="1">
      <c r="A12" s="31">
        <v>49</v>
      </c>
      <c r="B12" s="144" t="s">
        <v>350</v>
      </c>
      <c r="C12" s="32">
        <v>475393</v>
      </c>
      <c r="D12" s="32">
        <v>1044947</v>
      </c>
      <c r="E12" s="32">
        <v>68602</v>
      </c>
      <c r="F12" s="32">
        <v>106940</v>
      </c>
      <c r="G12" s="171">
        <v>19.7</v>
      </c>
      <c r="H12" s="171">
        <v>16.149999999999999</v>
      </c>
      <c r="I12" s="32">
        <v>33250</v>
      </c>
      <c r="J12" s="614" t="s">
        <v>345</v>
      </c>
      <c r="K12" s="615"/>
    </row>
    <row r="13" spans="1:12" ht="39.950000000000003" customHeight="1" thickTop="1" thickBot="1">
      <c r="A13" s="33">
        <v>50</v>
      </c>
      <c r="B13" s="145" t="s">
        <v>351</v>
      </c>
      <c r="C13" s="34">
        <v>2534460</v>
      </c>
      <c r="D13" s="34">
        <v>254012</v>
      </c>
      <c r="E13" s="34">
        <v>2571765</v>
      </c>
      <c r="F13" s="34">
        <v>3346255</v>
      </c>
      <c r="G13" s="172">
        <v>19.8</v>
      </c>
      <c r="H13" s="172">
        <v>3.34</v>
      </c>
      <c r="I13" s="34">
        <v>176519</v>
      </c>
      <c r="J13" s="490" t="s">
        <v>375</v>
      </c>
      <c r="K13" s="490"/>
    </row>
    <row r="14" spans="1:12" ht="39.950000000000003" customHeight="1" thickTop="1" thickBot="1">
      <c r="A14" s="31">
        <v>51</v>
      </c>
      <c r="B14" s="144" t="s">
        <v>352</v>
      </c>
      <c r="C14" s="264">
        <v>9299577</v>
      </c>
      <c r="D14" s="32">
        <v>8487333</v>
      </c>
      <c r="E14" s="32">
        <v>1138269</v>
      </c>
      <c r="F14" s="32">
        <v>2304089</v>
      </c>
      <c r="G14" s="171">
        <v>26.43</v>
      </c>
      <c r="H14" s="171">
        <v>24.16</v>
      </c>
      <c r="I14" s="32">
        <v>367544</v>
      </c>
      <c r="J14" s="507" t="s">
        <v>140</v>
      </c>
      <c r="K14" s="507"/>
    </row>
    <row r="15" spans="1:12" ht="39.950000000000003" customHeight="1" thickTop="1" thickBot="1">
      <c r="A15" s="33">
        <v>52</v>
      </c>
      <c r="B15" s="145" t="s">
        <v>355</v>
      </c>
      <c r="C15" s="34">
        <v>1550084</v>
      </c>
      <c r="D15" s="34">
        <v>704581</v>
      </c>
      <c r="E15" s="34">
        <v>281418</v>
      </c>
      <c r="F15" s="34">
        <v>433436</v>
      </c>
      <c r="G15" s="172">
        <v>23.16</v>
      </c>
      <c r="H15" s="172">
        <v>11.91</v>
      </c>
      <c r="I15" s="34">
        <v>76987</v>
      </c>
      <c r="J15" s="490" t="s">
        <v>347</v>
      </c>
      <c r="K15" s="490"/>
    </row>
    <row r="16" spans="1:12" ht="39.950000000000003" customHeight="1" thickTop="1" thickBot="1">
      <c r="A16" s="37">
        <v>53</v>
      </c>
      <c r="B16" s="38" t="s">
        <v>353</v>
      </c>
      <c r="C16" s="39">
        <v>20707</v>
      </c>
      <c r="D16" s="39">
        <v>213684</v>
      </c>
      <c r="E16" s="39">
        <v>172540</v>
      </c>
      <c r="F16" s="39">
        <v>395752</v>
      </c>
      <c r="G16" s="173">
        <v>28.95</v>
      </c>
      <c r="H16" s="173">
        <v>27.46</v>
      </c>
      <c r="I16" s="39">
        <v>144674</v>
      </c>
      <c r="J16" s="561" t="s">
        <v>348</v>
      </c>
      <c r="K16" s="561"/>
    </row>
    <row r="17" spans="1:13" ht="50.1" customHeight="1">
      <c r="A17" s="154">
        <v>61</v>
      </c>
      <c r="B17" s="155" t="s">
        <v>354</v>
      </c>
      <c r="C17" s="157">
        <v>3134328</v>
      </c>
      <c r="D17" s="157">
        <v>1124496</v>
      </c>
      <c r="E17" s="157">
        <v>2974717</v>
      </c>
      <c r="F17" s="157">
        <v>4274413</v>
      </c>
      <c r="G17" s="193">
        <v>26.11</v>
      </c>
      <c r="H17" s="193">
        <v>4.3</v>
      </c>
      <c r="I17" s="157">
        <v>585370</v>
      </c>
      <c r="J17" s="618" t="s">
        <v>349</v>
      </c>
      <c r="K17" s="618"/>
    </row>
    <row r="18" spans="1:13" s="161" customFormat="1" ht="45" customHeight="1">
      <c r="A18" s="616" t="s">
        <v>13</v>
      </c>
      <c r="B18" s="616"/>
      <c r="C18" s="257">
        <v>17014550</v>
      </c>
      <c r="D18" s="257">
        <v>11829053</v>
      </c>
      <c r="E18" s="257">
        <v>593170</v>
      </c>
      <c r="F18" s="257">
        <v>1080916</v>
      </c>
      <c r="G18" s="258">
        <v>25.51</v>
      </c>
      <c r="H18" s="258">
        <v>19.62</v>
      </c>
      <c r="I18" s="257">
        <v>172667</v>
      </c>
      <c r="J18" s="617" t="s">
        <v>10</v>
      </c>
      <c r="K18" s="617"/>
      <c r="L18" s="151"/>
      <c r="M18" s="151"/>
    </row>
    <row r="19" spans="1:13">
      <c r="A19" s="565" t="s">
        <v>133</v>
      </c>
      <c r="B19" s="565"/>
      <c r="C19" s="565"/>
      <c r="D19" s="565"/>
      <c r="E19" s="565"/>
      <c r="F19" s="565"/>
      <c r="G19" s="613" t="s">
        <v>126</v>
      </c>
      <c r="H19" s="613"/>
      <c r="I19" s="613"/>
      <c r="J19" s="613"/>
      <c r="K19" s="613"/>
      <c r="L19" s="70"/>
      <c r="M19" s="70"/>
    </row>
  </sheetData>
  <mergeCells count="32">
    <mergeCell ref="J17:K17"/>
    <mergeCell ref="A1:K1"/>
    <mergeCell ref="A7:B7"/>
    <mergeCell ref="I8:I9"/>
    <mergeCell ref="J7:K7"/>
    <mergeCell ref="A3:K3"/>
    <mergeCell ref="F8:F9"/>
    <mergeCell ref="A2:K2"/>
    <mergeCell ref="C9:D9"/>
    <mergeCell ref="A8:A11"/>
    <mergeCell ref="F10:F11"/>
    <mergeCell ref="A5:K5"/>
    <mergeCell ref="E10:E11"/>
    <mergeCell ref="B8:B11"/>
    <mergeCell ref="A4:K4"/>
    <mergeCell ref="A6:K6"/>
    <mergeCell ref="C7:I7"/>
    <mergeCell ref="G19:K19"/>
    <mergeCell ref="E8:E9"/>
    <mergeCell ref="J15:K15"/>
    <mergeCell ref="G8:G9"/>
    <mergeCell ref="J12:K12"/>
    <mergeCell ref="J8:K11"/>
    <mergeCell ref="J14:K14"/>
    <mergeCell ref="H8:H9"/>
    <mergeCell ref="A19:F19"/>
    <mergeCell ref="J13:K13"/>
    <mergeCell ref="I10:I11"/>
    <mergeCell ref="A18:B18"/>
    <mergeCell ref="J16:K16"/>
    <mergeCell ref="J18:K18"/>
    <mergeCell ref="C8:D8"/>
  </mergeCells>
  <phoneticPr fontId="17" type="noConversion"/>
  <printOptions horizontalCentered="1" verticalCentered="1"/>
  <pageMargins left="0" right="0" top="0" bottom="0" header="0.31496062992125984" footer="0.31496062992125984"/>
  <pageSetup paperSize="9" scale="85"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tabColor theme="3" tint="0.39997558519241921"/>
  </sheetPr>
  <dimension ref="A1:L44"/>
  <sheetViews>
    <sheetView view="pageBreakPreview" zoomScaleNormal="100" zoomScaleSheetLayoutView="100" workbookViewId="0">
      <selection sqref="A1:K1"/>
    </sheetView>
  </sheetViews>
  <sheetFormatPr defaultColWidth="9.125" defaultRowHeight="14.25"/>
  <cols>
    <col min="1" max="1" width="6.625" style="77" customWidth="1"/>
    <col min="2" max="2" width="35.625" style="70" customWidth="1"/>
    <col min="3" max="9" width="10.125" style="70" customWidth="1"/>
    <col min="10" max="10" width="30.625" style="70" customWidth="1"/>
    <col min="11" max="11" width="6.625" style="70" customWidth="1"/>
    <col min="12" max="16384" width="9.125" style="70"/>
  </cols>
  <sheetData>
    <row r="1" spans="1:12" s="68" customFormat="1" ht="47.25" customHeight="1">
      <c r="A1" s="443"/>
      <c r="B1" s="444"/>
      <c r="C1" s="444"/>
      <c r="D1" s="444"/>
      <c r="E1" s="444"/>
      <c r="F1" s="444"/>
      <c r="G1" s="444"/>
      <c r="H1" s="444"/>
      <c r="I1" s="444"/>
      <c r="J1" s="444"/>
      <c r="K1" s="444"/>
      <c r="L1" s="67"/>
    </row>
    <row r="2" spans="1:12" ht="18" customHeight="1">
      <c r="A2" s="69"/>
      <c r="B2" s="445" t="s">
        <v>124</v>
      </c>
      <c r="C2" s="445"/>
      <c r="D2" s="445"/>
      <c r="E2" s="445"/>
      <c r="F2" s="445"/>
      <c r="G2" s="445"/>
      <c r="H2" s="445"/>
      <c r="I2" s="445"/>
      <c r="J2" s="445"/>
    </row>
    <row r="3" spans="1:12" ht="18" customHeight="1">
      <c r="A3" s="69"/>
      <c r="B3" s="445" t="s">
        <v>3</v>
      </c>
      <c r="C3" s="445"/>
      <c r="D3" s="445"/>
      <c r="E3" s="445"/>
      <c r="F3" s="445"/>
      <c r="G3" s="445"/>
      <c r="H3" s="445"/>
      <c r="I3" s="445"/>
      <c r="J3" s="445"/>
    </row>
    <row r="4" spans="1:12" ht="15.75" customHeight="1">
      <c r="A4" s="69"/>
      <c r="B4" s="446" t="s">
        <v>125</v>
      </c>
      <c r="C4" s="446"/>
      <c r="D4" s="446"/>
      <c r="E4" s="446"/>
      <c r="F4" s="446"/>
      <c r="G4" s="446"/>
      <c r="H4" s="446"/>
      <c r="I4" s="446"/>
      <c r="J4" s="446"/>
    </row>
    <row r="5" spans="1:12" ht="15.75" customHeight="1">
      <c r="A5" s="69"/>
      <c r="B5" s="446" t="s">
        <v>144</v>
      </c>
      <c r="C5" s="446"/>
      <c r="D5" s="446"/>
      <c r="E5" s="446"/>
      <c r="F5" s="446"/>
      <c r="G5" s="446"/>
      <c r="H5" s="446"/>
      <c r="I5" s="446"/>
      <c r="J5" s="446"/>
    </row>
    <row r="6" spans="1:12" ht="15.75" customHeight="1">
      <c r="A6" s="446">
        <v>2021</v>
      </c>
      <c r="B6" s="446"/>
      <c r="C6" s="446"/>
      <c r="D6" s="446"/>
      <c r="E6" s="446"/>
      <c r="F6" s="446"/>
      <c r="G6" s="446"/>
      <c r="H6" s="446"/>
      <c r="I6" s="446"/>
      <c r="J6" s="446"/>
      <c r="K6" s="446"/>
    </row>
    <row r="7" spans="1:12" ht="18">
      <c r="A7" s="478" t="s">
        <v>491</v>
      </c>
      <c r="B7" s="478"/>
      <c r="C7" s="387"/>
      <c r="D7" s="535"/>
      <c r="E7" s="387"/>
      <c r="F7" s="387"/>
      <c r="G7" s="387"/>
      <c r="H7" s="387"/>
      <c r="I7" s="387"/>
      <c r="J7" s="574" t="s">
        <v>143</v>
      </c>
      <c r="K7" s="574"/>
    </row>
    <row r="8" spans="1:12" s="112" customFormat="1" ht="32.25" customHeight="1">
      <c r="A8" s="575" t="s">
        <v>276</v>
      </c>
      <c r="B8" s="578" t="s">
        <v>16</v>
      </c>
      <c r="C8" s="494" t="s">
        <v>111</v>
      </c>
      <c r="D8" s="494"/>
      <c r="E8" s="494" t="s">
        <v>112</v>
      </c>
      <c r="F8" s="494" t="s">
        <v>498</v>
      </c>
      <c r="G8" s="494" t="s">
        <v>533</v>
      </c>
      <c r="H8" s="494" t="s">
        <v>532</v>
      </c>
      <c r="I8" s="494" t="s">
        <v>113</v>
      </c>
      <c r="J8" s="581" t="s">
        <v>95</v>
      </c>
      <c r="K8" s="581"/>
    </row>
    <row r="9" spans="1:12" s="112" customFormat="1" ht="39.75" customHeight="1">
      <c r="A9" s="576"/>
      <c r="B9" s="579"/>
      <c r="C9" s="559" t="s">
        <v>114</v>
      </c>
      <c r="D9" s="559"/>
      <c r="E9" s="426"/>
      <c r="F9" s="426"/>
      <c r="G9" s="426"/>
      <c r="H9" s="426"/>
      <c r="I9" s="426"/>
      <c r="J9" s="582"/>
      <c r="K9" s="582"/>
    </row>
    <row r="10" spans="1:12" s="112" customFormat="1" ht="27" customHeight="1">
      <c r="A10" s="576"/>
      <c r="B10" s="579"/>
      <c r="C10" s="147" t="s">
        <v>115</v>
      </c>
      <c r="D10" s="147" t="s">
        <v>33</v>
      </c>
      <c r="E10" s="546" t="s">
        <v>116</v>
      </c>
      <c r="F10" s="546" t="s">
        <v>117</v>
      </c>
      <c r="G10" s="170" t="s">
        <v>118</v>
      </c>
      <c r="H10" s="170" t="s">
        <v>118</v>
      </c>
      <c r="I10" s="546" t="s">
        <v>119</v>
      </c>
      <c r="J10" s="582"/>
      <c r="K10" s="582"/>
    </row>
    <row r="11" spans="1:12" s="112" customFormat="1" ht="48" customHeight="1">
      <c r="A11" s="577"/>
      <c r="B11" s="580"/>
      <c r="C11" s="150" t="s">
        <v>120</v>
      </c>
      <c r="D11" s="150" t="s">
        <v>121</v>
      </c>
      <c r="E11" s="547"/>
      <c r="F11" s="547"/>
      <c r="G11" s="150" t="s">
        <v>122</v>
      </c>
      <c r="H11" s="150" t="s">
        <v>123</v>
      </c>
      <c r="I11" s="547"/>
      <c r="J11" s="583"/>
      <c r="K11" s="583"/>
    </row>
    <row r="12" spans="1:12" ht="21" customHeight="1" thickBot="1">
      <c r="A12" s="43">
        <v>4922</v>
      </c>
      <c r="B12" s="44" t="s">
        <v>356</v>
      </c>
      <c r="C12" s="45">
        <v>26568</v>
      </c>
      <c r="D12" s="45">
        <v>63607</v>
      </c>
      <c r="E12" s="45">
        <v>52732</v>
      </c>
      <c r="F12" s="45">
        <v>69661</v>
      </c>
      <c r="G12" s="45">
        <v>12</v>
      </c>
      <c r="H12" s="45">
        <v>12.3</v>
      </c>
      <c r="I12" s="45">
        <v>25181</v>
      </c>
      <c r="J12" s="513" t="s">
        <v>361</v>
      </c>
      <c r="K12" s="513"/>
    </row>
    <row r="13" spans="1:12" ht="21" customHeight="1" thickBot="1">
      <c r="A13" s="46">
        <v>4923</v>
      </c>
      <c r="B13" s="47" t="s">
        <v>357</v>
      </c>
      <c r="C13" s="218">
        <v>356633</v>
      </c>
      <c r="D13" s="218">
        <v>442497</v>
      </c>
      <c r="E13" s="218">
        <v>89286</v>
      </c>
      <c r="F13" s="218">
        <v>141453</v>
      </c>
      <c r="G13" s="218">
        <v>17.190000000000001</v>
      </c>
      <c r="H13" s="218">
        <v>19.690000000000001</v>
      </c>
      <c r="I13" s="218">
        <v>32401</v>
      </c>
      <c r="J13" s="512" t="s">
        <v>139</v>
      </c>
      <c r="K13" s="512"/>
    </row>
    <row r="14" spans="1:12" ht="30" customHeight="1" thickBot="1">
      <c r="A14" s="43">
        <v>4924</v>
      </c>
      <c r="B14" s="44" t="s">
        <v>362</v>
      </c>
      <c r="C14" s="45">
        <v>21347</v>
      </c>
      <c r="D14" s="45">
        <v>390734</v>
      </c>
      <c r="E14" s="45">
        <v>75217</v>
      </c>
      <c r="F14" s="45">
        <v>126179</v>
      </c>
      <c r="G14" s="45">
        <v>29.83</v>
      </c>
      <c r="H14" s="45">
        <v>10.56</v>
      </c>
      <c r="I14" s="45">
        <v>51753</v>
      </c>
      <c r="J14" s="513" t="s">
        <v>374</v>
      </c>
      <c r="K14" s="513"/>
    </row>
    <row r="15" spans="1:12" ht="21" customHeight="1" thickBot="1">
      <c r="A15" s="46">
        <v>4925</v>
      </c>
      <c r="B15" s="47" t="s">
        <v>364</v>
      </c>
      <c r="C15" s="218">
        <v>70845</v>
      </c>
      <c r="D15" s="218">
        <v>148109</v>
      </c>
      <c r="E15" s="218">
        <v>30630</v>
      </c>
      <c r="F15" s="218">
        <v>39101</v>
      </c>
      <c r="G15" s="218">
        <v>8.31</v>
      </c>
      <c r="H15" s="218">
        <v>13.36</v>
      </c>
      <c r="I15" s="218">
        <v>19250</v>
      </c>
      <c r="J15" s="512" t="s">
        <v>365</v>
      </c>
      <c r="K15" s="512"/>
    </row>
    <row r="16" spans="1:12" ht="30" customHeight="1" thickBot="1">
      <c r="A16" s="43">
        <v>5010</v>
      </c>
      <c r="B16" s="44" t="s">
        <v>366</v>
      </c>
      <c r="C16" s="45">
        <v>2534460</v>
      </c>
      <c r="D16" s="45">
        <v>254012</v>
      </c>
      <c r="E16" s="45">
        <v>2571765</v>
      </c>
      <c r="F16" s="45">
        <v>3346255</v>
      </c>
      <c r="G16" s="45">
        <v>19.8</v>
      </c>
      <c r="H16" s="45">
        <v>3.34</v>
      </c>
      <c r="I16" s="45">
        <v>176519</v>
      </c>
      <c r="J16" s="513" t="s">
        <v>367</v>
      </c>
      <c r="K16" s="513"/>
    </row>
    <row r="17" spans="1:11" ht="21" customHeight="1" thickBot="1">
      <c r="A17" s="46">
        <v>5110</v>
      </c>
      <c r="B17" s="47" t="s">
        <v>402</v>
      </c>
      <c r="C17" s="218">
        <v>9299577</v>
      </c>
      <c r="D17" s="218">
        <v>8487333</v>
      </c>
      <c r="E17" s="218">
        <v>1138269</v>
      </c>
      <c r="F17" s="218">
        <v>2304089</v>
      </c>
      <c r="G17" s="218">
        <v>26.43</v>
      </c>
      <c r="H17" s="218">
        <v>24.16</v>
      </c>
      <c r="I17" s="218">
        <v>367544</v>
      </c>
      <c r="J17" s="512" t="s">
        <v>368</v>
      </c>
      <c r="K17" s="512"/>
    </row>
    <row r="18" spans="1:11" ht="21" customHeight="1" thickBot="1">
      <c r="A18" s="43">
        <v>5210</v>
      </c>
      <c r="B18" s="44" t="s">
        <v>359</v>
      </c>
      <c r="C18" s="45">
        <v>364212</v>
      </c>
      <c r="D18" s="45">
        <v>312294</v>
      </c>
      <c r="E18" s="45">
        <v>264662</v>
      </c>
      <c r="F18" s="45">
        <v>450606</v>
      </c>
      <c r="G18" s="45">
        <v>37.130000000000003</v>
      </c>
      <c r="H18" s="45">
        <v>4.13</v>
      </c>
      <c r="I18" s="45">
        <v>97409</v>
      </c>
      <c r="J18" s="513" t="s">
        <v>369</v>
      </c>
      <c r="K18" s="513"/>
    </row>
    <row r="19" spans="1:11" ht="21" customHeight="1" thickBot="1">
      <c r="A19" s="46">
        <v>5221</v>
      </c>
      <c r="B19" s="47" t="s">
        <v>370</v>
      </c>
      <c r="C19" s="218">
        <v>0</v>
      </c>
      <c r="D19" s="218">
        <v>0</v>
      </c>
      <c r="E19" s="218">
        <v>0</v>
      </c>
      <c r="F19" s="218">
        <v>0</v>
      </c>
      <c r="G19" s="218">
        <v>0</v>
      </c>
      <c r="H19" s="218">
        <v>0</v>
      </c>
      <c r="I19" s="218">
        <v>0</v>
      </c>
      <c r="J19" s="512" t="s">
        <v>371</v>
      </c>
      <c r="K19" s="512"/>
    </row>
    <row r="20" spans="1:11" ht="21" customHeight="1" thickBot="1">
      <c r="A20" s="43">
        <v>5222</v>
      </c>
      <c r="B20" s="44" t="s">
        <v>393</v>
      </c>
      <c r="C20" s="45">
        <v>173162</v>
      </c>
      <c r="D20" s="45">
        <v>29101</v>
      </c>
      <c r="E20" s="45">
        <v>647686</v>
      </c>
      <c r="F20" s="45">
        <v>761115</v>
      </c>
      <c r="G20" s="45">
        <v>8.24</v>
      </c>
      <c r="H20" s="45">
        <v>6.66</v>
      </c>
      <c r="I20" s="45">
        <v>63402</v>
      </c>
      <c r="J20" s="513" t="s">
        <v>392</v>
      </c>
      <c r="K20" s="513"/>
    </row>
    <row r="21" spans="1:11" ht="21" customHeight="1" thickBot="1">
      <c r="A21" s="46">
        <v>5224</v>
      </c>
      <c r="B21" s="47" t="s">
        <v>360</v>
      </c>
      <c r="C21" s="218">
        <v>430751</v>
      </c>
      <c r="D21" s="218">
        <v>148361</v>
      </c>
      <c r="E21" s="218">
        <v>361205</v>
      </c>
      <c r="F21" s="218">
        <v>437581</v>
      </c>
      <c r="G21" s="218">
        <v>9.19</v>
      </c>
      <c r="H21" s="218">
        <v>8.26</v>
      </c>
      <c r="I21" s="218">
        <v>88627</v>
      </c>
      <c r="J21" s="512" t="s">
        <v>141</v>
      </c>
      <c r="K21" s="512"/>
    </row>
    <row r="22" spans="1:11" ht="21" customHeight="1" thickBot="1">
      <c r="A22" s="43">
        <v>5229</v>
      </c>
      <c r="B22" s="44" t="s">
        <v>372</v>
      </c>
      <c r="C22" s="45">
        <v>581959</v>
      </c>
      <c r="D22" s="45">
        <v>214824</v>
      </c>
      <c r="E22" s="45">
        <v>216357</v>
      </c>
      <c r="F22" s="45">
        <v>377843</v>
      </c>
      <c r="G22" s="45">
        <v>19.899999999999999</v>
      </c>
      <c r="H22" s="45">
        <v>22.84</v>
      </c>
      <c r="I22" s="45">
        <v>56340</v>
      </c>
      <c r="J22" s="513" t="s">
        <v>373</v>
      </c>
      <c r="K22" s="513"/>
    </row>
    <row r="23" spans="1:11" ht="21" customHeight="1" thickBot="1">
      <c r="A23" s="46">
        <v>53</v>
      </c>
      <c r="B23" s="47" t="s">
        <v>353</v>
      </c>
      <c r="C23" s="218">
        <v>20707</v>
      </c>
      <c r="D23" s="218">
        <v>213684</v>
      </c>
      <c r="E23" s="218">
        <v>172540</v>
      </c>
      <c r="F23" s="218">
        <v>395752</v>
      </c>
      <c r="G23" s="218">
        <v>28.95</v>
      </c>
      <c r="H23" s="218">
        <v>27.46</v>
      </c>
      <c r="I23" s="218">
        <v>144674</v>
      </c>
      <c r="J23" s="512" t="s">
        <v>348</v>
      </c>
      <c r="K23" s="512"/>
    </row>
    <row r="24" spans="1:11" ht="21" customHeight="1">
      <c r="A24" s="48">
        <v>61</v>
      </c>
      <c r="B24" s="49" t="s">
        <v>354</v>
      </c>
      <c r="C24" s="190">
        <v>3134328</v>
      </c>
      <c r="D24" s="190">
        <v>1124496</v>
      </c>
      <c r="E24" s="190">
        <v>2974717</v>
      </c>
      <c r="F24" s="190">
        <v>4274413</v>
      </c>
      <c r="G24" s="190">
        <v>26.11</v>
      </c>
      <c r="H24" s="190">
        <v>4.3</v>
      </c>
      <c r="I24" s="190">
        <v>585370</v>
      </c>
      <c r="J24" s="598" t="s">
        <v>349</v>
      </c>
      <c r="K24" s="598"/>
    </row>
    <row r="25" spans="1:11" ht="40.5" customHeight="1">
      <c r="A25" s="594" t="s">
        <v>13</v>
      </c>
      <c r="B25" s="594"/>
      <c r="C25" s="191">
        <v>17014550</v>
      </c>
      <c r="D25" s="191">
        <v>11829053</v>
      </c>
      <c r="E25" s="191">
        <v>593170</v>
      </c>
      <c r="F25" s="191">
        <v>1080916</v>
      </c>
      <c r="G25" s="191">
        <v>25.51</v>
      </c>
      <c r="H25" s="191">
        <v>19.62</v>
      </c>
      <c r="I25" s="191">
        <v>172667</v>
      </c>
      <c r="J25" s="587" t="s">
        <v>10</v>
      </c>
      <c r="K25" s="587"/>
    </row>
    <row r="26" spans="1:11" ht="15" customHeight="1">
      <c r="A26" s="565" t="s">
        <v>127</v>
      </c>
      <c r="B26" s="565"/>
      <c r="C26" s="565"/>
      <c r="D26" s="565"/>
      <c r="E26" s="565"/>
      <c r="F26" s="565"/>
      <c r="H26" s="566" t="s">
        <v>126</v>
      </c>
      <c r="I26" s="566"/>
      <c r="J26" s="566"/>
      <c r="K26" s="566"/>
    </row>
    <row r="33" spans="1:1">
      <c r="A33" s="70"/>
    </row>
    <row r="34" spans="1:1">
      <c r="A34" s="70"/>
    </row>
    <row r="35" spans="1:1">
      <c r="A35" s="70"/>
    </row>
    <row r="36" spans="1:1">
      <c r="A36" s="70"/>
    </row>
    <row r="37" spans="1:1">
      <c r="A37" s="70"/>
    </row>
    <row r="38" spans="1:1">
      <c r="A38" s="70"/>
    </row>
    <row r="39" spans="1:1">
      <c r="A39" s="70"/>
    </row>
    <row r="40" spans="1:1">
      <c r="A40" s="70"/>
    </row>
    <row r="41" spans="1:1">
      <c r="A41" s="70"/>
    </row>
    <row r="42" spans="1:1">
      <c r="A42" s="70"/>
    </row>
    <row r="43" spans="1:1">
      <c r="A43" s="70"/>
    </row>
    <row r="44" spans="1:1">
      <c r="A44" s="70"/>
    </row>
  </sheetData>
  <mergeCells count="39">
    <mergeCell ref="A26:F26"/>
    <mergeCell ref="H26:K26"/>
    <mergeCell ref="A25:B25"/>
    <mergeCell ref="C8:D8"/>
    <mergeCell ref="C9:D9"/>
    <mergeCell ref="A8:A11"/>
    <mergeCell ref="B8:B11"/>
    <mergeCell ref="E8:E9"/>
    <mergeCell ref="F8:F9"/>
    <mergeCell ref="G8:G9"/>
    <mergeCell ref="H8:H9"/>
    <mergeCell ref="I8:I9"/>
    <mergeCell ref="J8:K11"/>
    <mergeCell ref="E10:E11"/>
    <mergeCell ref="F10:F11"/>
    <mergeCell ref="I10:I11"/>
    <mergeCell ref="A7:B7"/>
    <mergeCell ref="A1:K1"/>
    <mergeCell ref="B2:J2"/>
    <mergeCell ref="B3:J3"/>
    <mergeCell ref="B4:J4"/>
    <mergeCell ref="B5:J5"/>
    <mergeCell ref="A6:K6"/>
    <mergeCell ref="C7:I7"/>
    <mergeCell ref="J7:K7"/>
    <mergeCell ref="J12:K12"/>
    <mergeCell ref="J13:K13"/>
    <mergeCell ref="J14:K14"/>
    <mergeCell ref="J15:K15"/>
    <mergeCell ref="J16:K16"/>
    <mergeCell ref="J23:K23"/>
    <mergeCell ref="J24:K24"/>
    <mergeCell ref="J25:K25"/>
    <mergeCell ref="J17:K17"/>
    <mergeCell ref="J18:K18"/>
    <mergeCell ref="J19:K19"/>
    <mergeCell ref="J21:K21"/>
    <mergeCell ref="J22:K22"/>
    <mergeCell ref="J20:K20"/>
  </mergeCells>
  <phoneticPr fontId="17" type="noConversion"/>
  <printOptions horizontalCentered="1" verticalCentered="1"/>
  <pageMargins left="0" right="0" top="0" bottom="0" header="0.31496062992125984" footer="0.31496062992125984"/>
  <pageSetup paperSize="9" scale="80"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tabColor theme="3" tint="0.39997558519241921"/>
  </sheetPr>
  <dimension ref="A18"/>
  <sheetViews>
    <sheetView view="pageBreakPreview" topLeftCell="A16" zoomScaleNormal="100" zoomScaleSheetLayoutView="100" workbookViewId="0">
      <selection activeCell="Q25" sqref="Q25"/>
    </sheetView>
  </sheetViews>
  <sheetFormatPr defaultColWidth="8.75" defaultRowHeight="14.25"/>
  <cols>
    <col min="1" max="1" width="64.75" style="132" customWidth="1"/>
    <col min="2" max="16384" width="8.75" style="132"/>
  </cols>
  <sheetData>
    <row r="18" spans="1:1" ht="203.25" customHeight="1">
      <c r="A18" s="131" t="s">
        <v>338</v>
      </c>
    </row>
  </sheetData>
  <printOptions horizontalCentered="1" verticalCentered="1"/>
  <pageMargins left="0.7" right="0.7" top="0.75" bottom="0.75" header="0.3" footer="0.3"/>
  <pageSetup paperSize="9" orientation="landscape" r:id="rId1"/>
  <rowBreaks count="2" manualBreakCount="2">
    <brk id="17" man="1"/>
    <brk id="18" man="1"/>
  </rowBreaks>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50463-DF5B-407A-86E7-022B18F086BE}">
  <sheetPr codeName="Sheet33">
    <tabColor theme="3" tint="0.39997558519241921"/>
  </sheetPr>
  <dimension ref="A1:AW94"/>
  <sheetViews>
    <sheetView view="pageBreakPreview" topLeftCell="A4" zoomScaleNormal="100" zoomScaleSheetLayoutView="100" workbookViewId="0">
      <selection activeCell="A4" sqref="A4:M4"/>
    </sheetView>
  </sheetViews>
  <sheetFormatPr defaultColWidth="9.125" defaultRowHeight="14.25"/>
  <cols>
    <col min="1" max="1" width="6.625" style="53" customWidth="1"/>
    <col min="2" max="2" width="35.625" style="12" customWidth="1"/>
    <col min="3" max="11" width="8.25" style="12" customWidth="1"/>
    <col min="12" max="12" width="25.625" style="12" customWidth="1"/>
    <col min="13" max="13" width="5.625" style="12" customWidth="1"/>
    <col min="14" max="16384" width="9.125" style="12"/>
  </cols>
  <sheetData>
    <row r="1" spans="1:14" s="5" customFormat="1" ht="50.25" customHeight="1">
      <c r="A1" s="433"/>
      <c r="B1" s="381"/>
      <c r="C1" s="381"/>
      <c r="D1" s="381"/>
      <c r="E1" s="381"/>
      <c r="F1" s="381"/>
      <c r="G1" s="381"/>
      <c r="H1" s="381"/>
      <c r="I1" s="381"/>
      <c r="J1" s="381"/>
      <c r="K1" s="381"/>
      <c r="L1" s="381"/>
      <c r="M1" s="381"/>
      <c r="N1" s="10"/>
    </row>
    <row r="2" spans="1:14" ht="18" customHeight="1">
      <c r="A2" s="434" t="s">
        <v>128</v>
      </c>
      <c r="B2" s="434"/>
      <c r="C2" s="434"/>
      <c r="D2" s="434"/>
      <c r="E2" s="434"/>
      <c r="F2" s="434"/>
      <c r="G2" s="434"/>
      <c r="H2" s="434"/>
      <c r="I2" s="434"/>
      <c r="J2" s="434"/>
      <c r="K2" s="434"/>
      <c r="L2" s="434"/>
      <c r="M2" s="434"/>
    </row>
    <row r="3" spans="1:14" ht="18" customHeight="1">
      <c r="A3" s="434" t="s">
        <v>1</v>
      </c>
      <c r="B3" s="434"/>
      <c r="C3" s="434"/>
      <c r="D3" s="434"/>
      <c r="E3" s="434"/>
      <c r="F3" s="434"/>
      <c r="G3" s="434"/>
      <c r="H3" s="434"/>
      <c r="I3" s="434"/>
      <c r="J3" s="434"/>
      <c r="K3" s="434"/>
      <c r="L3" s="434"/>
      <c r="M3" s="434"/>
    </row>
    <row r="4" spans="1:14" ht="15.75" customHeight="1">
      <c r="A4" s="442" t="s">
        <v>129</v>
      </c>
      <c r="B4" s="442"/>
      <c r="C4" s="442"/>
      <c r="D4" s="442"/>
      <c r="E4" s="442"/>
      <c r="F4" s="442"/>
      <c r="G4" s="442"/>
      <c r="H4" s="442"/>
      <c r="I4" s="442"/>
      <c r="J4" s="442"/>
      <c r="K4" s="442"/>
      <c r="L4" s="442"/>
      <c r="M4" s="442"/>
    </row>
    <row r="5" spans="1:14" ht="15.75" customHeight="1">
      <c r="A5" s="442" t="s">
        <v>145</v>
      </c>
      <c r="B5" s="442"/>
      <c r="C5" s="442"/>
      <c r="D5" s="442"/>
      <c r="E5" s="442"/>
      <c r="F5" s="442"/>
      <c r="G5" s="442"/>
      <c r="H5" s="442"/>
      <c r="I5" s="442"/>
      <c r="J5" s="442"/>
      <c r="K5" s="442"/>
      <c r="L5" s="442"/>
    </row>
    <row r="6" spans="1:14" ht="15.75" customHeight="1">
      <c r="A6" s="442">
        <v>2021</v>
      </c>
      <c r="B6" s="442"/>
      <c r="C6" s="442"/>
      <c r="D6" s="442"/>
      <c r="E6" s="442"/>
      <c r="F6" s="442"/>
      <c r="G6" s="442"/>
      <c r="H6" s="442"/>
      <c r="I6" s="442"/>
      <c r="J6" s="442"/>
      <c r="K6" s="442"/>
      <c r="L6" s="442"/>
      <c r="M6" s="442"/>
    </row>
    <row r="7" spans="1:14" ht="18">
      <c r="A7" s="478" t="s">
        <v>493</v>
      </c>
      <c r="B7" s="479"/>
      <c r="C7" s="41"/>
      <c r="D7" s="239"/>
      <c r="E7" s="41"/>
      <c r="F7" s="41"/>
      <c r="G7" s="301"/>
      <c r="H7" s="301"/>
      <c r="I7" s="164"/>
      <c r="J7" s="41"/>
      <c r="K7" s="164"/>
      <c r="L7" s="480" t="s">
        <v>492</v>
      </c>
      <c r="M7" s="480"/>
    </row>
    <row r="8" spans="1:14" ht="27.75" customHeight="1" thickBot="1">
      <c r="A8" s="585" t="s">
        <v>272</v>
      </c>
      <c r="B8" s="586" t="s">
        <v>16</v>
      </c>
      <c r="C8" s="584" t="s">
        <v>21</v>
      </c>
      <c r="D8" s="584"/>
      <c r="E8" s="584"/>
      <c r="F8" s="584" t="s">
        <v>536</v>
      </c>
      <c r="G8" s="584"/>
      <c r="H8" s="584"/>
      <c r="I8" s="584" t="s">
        <v>337</v>
      </c>
      <c r="J8" s="584"/>
      <c r="K8" s="584"/>
      <c r="L8" s="585" t="s">
        <v>22</v>
      </c>
      <c r="M8" s="585"/>
    </row>
    <row r="9" spans="1:14" ht="15.75" customHeight="1" thickBot="1">
      <c r="A9" s="457"/>
      <c r="B9" s="472"/>
      <c r="C9" s="80" t="s">
        <v>10</v>
      </c>
      <c r="D9" s="80" t="s">
        <v>24</v>
      </c>
      <c r="E9" s="80" t="s">
        <v>25</v>
      </c>
      <c r="F9" s="80" t="s">
        <v>10</v>
      </c>
      <c r="G9" s="80" t="s">
        <v>24</v>
      </c>
      <c r="H9" s="80" t="s">
        <v>25</v>
      </c>
      <c r="I9" s="80" t="s">
        <v>10</v>
      </c>
      <c r="J9" s="80" t="s">
        <v>24</v>
      </c>
      <c r="K9" s="80" t="s">
        <v>25</v>
      </c>
      <c r="L9" s="457"/>
      <c r="M9" s="457"/>
    </row>
    <row r="10" spans="1:14" ht="13.5" customHeight="1">
      <c r="A10" s="458"/>
      <c r="B10" s="473"/>
      <c r="C10" s="81" t="s">
        <v>13</v>
      </c>
      <c r="D10" s="81" t="s">
        <v>26</v>
      </c>
      <c r="E10" s="81" t="s">
        <v>27</v>
      </c>
      <c r="F10" s="81" t="s">
        <v>13</v>
      </c>
      <c r="G10" s="81" t="s">
        <v>26</v>
      </c>
      <c r="H10" s="81" t="s">
        <v>27</v>
      </c>
      <c r="I10" s="81" t="s">
        <v>13</v>
      </c>
      <c r="J10" s="81" t="s">
        <v>26</v>
      </c>
      <c r="K10" s="81" t="s">
        <v>27</v>
      </c>
      <c r="L10" s="458"/>
      <c r="M10" s="458"/>
    </row>
    <row r="11" spans="1:14" ht="21" customHeight="1" thickBot="1">
      <c r="A11" s="43">
        <v>4922</v>
      </c>
      <c r="B11" s="44" t="s">
        <v>356</v>
      </c>
      <c r="C11" s="216">
        <f>I11+F11</f>
        <v>2536</v>
      </c>
      <c r="D11" s="216">
        <f>J11+G11</f>
        <v>32</v>
      </c>
      <c r="E11" s="216">
        <f>K11+H11</f>
        <v>2504</v>
      </c>
      <c r="F11" s="216">
        <f t="shared" ref="F11:F21" si="0">H11+G11</f>
        <v>2528</v>
      </c>
      <c r="G11" s="45">
        <v>30</v>
      </c>
      <c r="H11" s="45">
        <v>2498</v>
      </c>
      <c r="I11" s="216">
        <f>K11+J11</f>
        <v>8</v>
      </c>
      <c r="J11" s="45">
        <v>2</v>
      </c>
      <c r="K11" s="45">
        <v>6</v>
      </c>
      <c r="L11" s="474" t="s">
        <v>361</v>
      </c>
      <c r="M11" s="475"/>
    </row>
    <row r="12" spans="1:14" ht="21" customHeight="1" thickBot="1">
      <c r="A12" s="46">
        <v>4923</v>
      </c>
      <c r="B12" s="47" t="s">
        <v>357</v>
      </c>
      <c r="C12" s="221">
        <f t="shared" ref="C12:C23" si="1">I12+F12</f>
        <v>14018</v>
      </c>
      <c r="D12" s="221">
        <f t="shared" ref="D12:D23" si="2">J12+G12</f>
        <v>185</v>
      </c>
      <c r="E12" s="221">
        <f t="shared" ref="E12:E23" si="3">K12+H12</f>
        <v>13833</v>
      </c>
      <c r="F12" s="221">
        <f t="shared" si="0"/>
        <v>13949</v>
      </c>
      <c r="G12" s="187">
        <v>185</v>
      </c>
      <c r="H12" s="187">
        <v>13764</v>
      </c>
      <c r="I12" s="221">
        <f t="shared" ref="I12:I23" si="4">K12+J12</f>
        <v>69</v>
      </c>
      <c r="J12" s="187">
        <v>0</v>
      </c>
      <c r="K12" s="187">
        <v>69</v>
      </c>
      <c r="L12" s="461" t="s">
        <v>139</v>
      </c>
      <c r="M12" s="462"/>
    </row>
    <row r="13" spans="1:14" ht="30" customHeight="1" thickBot="1">
      <c r="A13" s="43">
        <v>4924</v>
      </c>
      <c r="B13" s="44" t="s">
        <v>362</v>
      </c>
      <c r="C13" s="216">
        <f t="shared" si="1"/>
        <v>7553</v>
      </c>
      <c r="D13" s="216">
        <f t="shared" si="2"/>
        <v>72</v>
      </c>
      <c r="E13" s="216">
        <f t="shared" si="3"/>
        <v>7481</v>
      </c>
      <c r="F13" s="216">
        <f t="shared" si="0"/>
        <v>7494</v>
      </c>
      <c r="G13" s="45">
        <v>60</v>
      </c>
      <c r="H13" s="45">
        <v>7434</v>
      </c>
      <c r="I13" s="216">
        <f t="shared" si="4"/>
        <v>59</v>
      </c>
      <c r="J13" s="45">
        <v>12</v>
      </c>
      <c r="K13" s="45">
        <v>47</v>
      </c>
      <c r="L13" s="459" t="s">
        <v>374</v>
      </c>
      <c r="M13" s="460"/>
    </row>
    <row r="14" spans="1:14" ht="21" customHeight="1" thickBot="1">
      <c r="A14" s="46">
        <v>4925</v>
      </c>
      <c r="B14" s="47" t="s">
        <v>364</v>
      </c>
      <c r="C14" s="221">
        <f t="shared" si="1"/>
        <v>7792</v>
      </c>
      <c r="D14" s="221">
        <f t="shared" si="2"/>
        <v>36</v>
      </c>
      <c r="E14" s="221">
        <f t="shared" si="3"/>
        <v>7756</v>
      </c>
      <c r="F14" s="221">
        <f t="shared" si="0"/>
        <v>7774</v>
      </c>
      <c r="G14" s="187">
        <v>36</v>
      </c>
      <c r="H14" s="187">
        <v>7738</v>
      </c>
      <c r="I14" s="221">
        <f t="shared" si="4"/>
        <v>18</v>
      </c>
      <c r="J14" s="187">
        <v>0</v>
      </c>
      <c r="K14" s="187">
        <v>18</v>
      </c>
      <c r="L14" s="461" t="s">
        <v>365</v>
      </c>
      <c r="M14" s="462"/>
    </row>
    <row r="15" spans="1:14" ht="30" customHeight="1" thickBot="1">
      <c r="A15" s="43">
        <v>5010</v>
      </c>
      <c r="B15" s="44" t="s">
        <v>366</v>
      </c>
      <c r="C15" s="216">
        <f t="shared" si="1"/>
        <v>1448</v>
      </c>
      <c r="D15" s="216">
        <f t="shared" si="2"/>
        <v>63</v>
      </c>
      <c r="E15" s="216">
        <f t="shared" si="3"/>
        <v>1385</v>
      </c>
      <c r="F15" s="216">
        <f t="shared" si="0"/>
        <v>1368</v>
      </c>
      <c r="G15" s="45">
        <v>36</v>
      </c>
      <c r="H15" s="45">
        <v>1332</v>
      </c>
      <c r="I15" s="216">
        <f t="shared" si="4"/>
        <v>80</v>
      </c>
      <c r="J15" s="45">
        <v>27</v>
      </c>
      <c r="K15" s="45">
        <v>53</v>
      </c>
      <c r="L15" s="459" t="s">
        <v>367</v>
      </c>
      <c r="M15" s="460"/>
    </row>
    <row r="16" spans="1:14" ht="21" customHeight="1" thickBot="1">
      <c r="A16" s="46">
        <v>5110</v>
      </c>
      <c r="B16" s="47" t="s">
        <v>402</v>
      </c>
      <c r="C16" s="221">
        <f t="shared" si="1"/>
        <v>23092</v>
      </c>
      <c r="D16" s="221">
        <f t="shared" si="2"/>
        <v>9139</v>
      </c>
      <c r="E16" s="221">
        <f t="shared" si="3"/>
        <v>13953</v>
      </c>
      <c r="F16" s="221">
        <f t="shared" si="0"/>
        <v>22446</v>
      </c>
      <c r="G16" s="187">
        <v>8913</v>
      </c>
      <c r="H16" s="187">
        <v>13533</v>
      </c>
      <c r="I16" s="221">
        <f t="shared" si="4"/>
        <v>646</v>
      </c>
      <c r="J16" s="187">
        <v>226</v>
      </c>
      <c r="K16" s="187">
        <v>420</v>
      </c>
      <c r="L16" s="461" t="s">
        <v>368</v>
      </c>
      <c r="M16" s="462"/>
    </row>
    <row r="17" spans="1:49" ht="21" customHeight="1" thickBot="1">
      <c r="A17" s="43">
        <v>5210</v>
      </c>
      <c r="B17" s="44" t="s">
        <v>359</v>
      </c>
      <c r="C17" s="216">
        <f t="shared" si="1"/>
        <v>3206</v>
      </c>
      <c r="D17" s="216">
        <f t="shared" si="2"/>
        <v>195</v>
      </c>
      <c r="E17" s="216">
        <f t="shared" si="3"/>
        <v>3011</v>
      </c>
      <c r="F17" s="216">
        <f t="shared" si="0"/>
        <v>3163</v>
      </c>
      <c r="G17" s="45">
        <v>181</v>
      </c>
      <c r="H17" s="45">
        <v>2982</v>
      </c>
      <c r="I17" s="216">
        <f t="shared" si="4"/>
        <v>43</v>
      </c>
      <c r="J17" s="45">
        <v>14</v>
      </c>
      <c r="K17" s="45">
        <v>29</v>
      </c>
      <c r="L17" s="459" t="s">
        <v>369</v>
      </c>
      <c r="M17" s="460"/>
    </row>
    <row r="18" spans="1:49" ht="21" customHeight="1" thickBot="1">
      <c r="A18" s="46">
        <v>5221</v>
      </c>
      <c r="B18" s="47" t="s">
        <v>370</v>
      </c>
      <c r="C18" s="221">
        <f t="shared" si="1"/>
        <v>4</v>
      </c>
      <c r="D18" s="221">
        <f t="shared" si="2"/>
        <v>0</v>
      </c>
      <c r="E18" s="221">
        <f t="shared" si="3"/>
        <v>4</v>
      </c>
      <c r="F18" s="221">
        <f t="shared" si="0"/>
        <v>3</v>
      </c>
      <c r="G18" s="187">
        <v>0</v>
      </c>
      <c r="H18" s="187">
        <v>3</v>
      </c>
      <c r="I18" s="221">
        <f t="shared" si="4"/>
        <v>1</v>
      </c>
      <c r="J18" s="187">
        <v>0</v>
      </c>
      <c r="K18" s="187">
        <v>1</v>
      </c>
      <c r="L18" s="461" t="s">
        <v>371</v>
      </c>
      <c r="M18" s="462"/>
    </row>
    <row r="19" spans="1:49" ht="21" customHeight="1" thickBot="1">
      <c r="A19" s="43">
        <v>5222</v>
      </c>
      <c r="B19" s="44" t="s">
        <v>393</v>
      </c>
      <c r="C19" s="216">
        <f t="shared" si="1"/>
        <v>467</v>
      </c>
      <c r="D19" s="216">
        <f t="shared" si="2"/>
        <v>15</v>
      </c>
      <c r="E19" s="216">
        <f t="shared" si="3"/>
        <v>452</v>
      </c>
      <c r="F19" s="216">
        <f t="shared" si="0"/>
        <v>467</v>
      </c>
      <c r="G19" s="45">
        <v>15</v>
      </c>
      <c r="H19" s="45">
        <v>452</v>
      </c>
      <c r="I19" s="216">
        <f t="shared" si="4"/>
        <v>0</v>
      </c>
      <c r="J19" s="45">
        <v>0</v>
      </c>
      <c r="K19" s="45">
        <v>0</v>
      </c>
      <c r="L19" s="592" t="s">
        <v>392</v>
      </c>
      <c r="M19" s="593"/>
    </row>
    <row r="20" spans="1:49" ht="21" customHeight="1" thickBot="1">
      <c r="A20" s="184">
        <v>5224</v>
      </c>
      <c r="B20" s="185" t="s">
        <v>360</v>
      </c>
      <c r="C20" s="221">
        <f t="shared" si="1"/>
        <v>1848</v>
      </c>
      <c r="D20" s="221">
        <f t="shared" si="2"/>
        <v>172</v>
      </c>
      <c r="E20" s="221">
        <f t="shared" si="3"/>
        <v>1676</v>
      </c>
      <c r="F20" s="221">
        <f t="shared" si="0"/>
        <v>1836</v>
      </c>
      <c r="G20" s="187">
        <v>171</v>
      </c>
      <c r="H20" s="187">
        <v>1665</v>
      </c>
      <c r="I20" s="221">
        <f t="shared" si="4"/>
        <v>12</v>
      </c>
      <c r="J20" s="187">
        <v>1</v>
      </c>
      <c r="K20" s="187">
        <v>11</v>
      </c>
      <c r="L20" s="461" t="s">
        <v>141</v>
      </c>
      <c r="M20" s="462"/>
    </row>
    <row r="21" spans="1:49" ht="21" customHeight="1" thickBot="1">
      <c r="A21" s="195">
        <v>5229</v>
      </c>
      <c r="B21" s="196" t="s">
        <v>372</v>
      </c>
      <c r="C21" s="216">
        <f t="shared" si="1"/>
        <v>4019</v>
      </c>
      <c r="D21" s="216">
        <f t="shared" si="2"/>
        <v>213</v>
      </c>
      <c r="E21" s="216">
        <f t="shared" si="3"/>
        <v>3806</v>
      </c>
      <c r="F21" s="216">
        <f t="shared" si="0"/>
        <v>3999</v>
      </c>
      <c r="G21" s="45">
        <v>209</v>
      </c>
      <c r="H21" s="45">
        <v>3790</v>
      </c>
      <c r="I21" s="216">
        <f t="shared" si="4"/>
        <v>20</v>
      </c>
      <c r="J21" s="45">
        <v>4</v>
      </c>
      <c r="K21" s="45">
        <v>16</v>
      </c>
      <c r="L21" s="459" t="s">
        <v>373</v>
      </c>
      <c r="M21" s="460"/>
    </row>
    <row r="22" spans="1:49" ht="21" customHeight="1" thickBot="1">
      <c r="A22" s="184">
        <v>53</v>
      </c>
      <c r="B22" s="185" t="s">
        <v>353</v>
      </c>
      <c r="C22" s="221">
        <f t="shared" si="1"/>
        <v>1483</v>
      </c>
      <c r="D22" s="221">
        <f t="shared" si="2"/>
        <v>221</v>
      </c>
      <c r="E22" s="221">
        <f t="shared" si="3"/>
        <v>1262</v>
      </c>
      <c r="F22" s="221">
        <f>H22+G22</f>
        <v>1358</v>
      </c>
      <c r="G22" s="187">
        <v>175</v>
      </c>
      <c r="H22" s="187">
        <v>1183</v>
      </c>
      <c r="I22" s="221">
        <f t="shared" si="4"/>
        <v>125</v>
      </c>
      <c r="J22" s="187">
        <v>46</v>
      </c>
      <c r="K22" s="187">
        <v>79</v>
      </c>
      <c r="L22" s="461" t="s">
        <v>348</v>
      </c>
      <c r="M22" s="462"/>
    </row>
    <row r="23" spans="1:49" ht="21" customHeight="1">
      <c r="A23" s="188">
        <v>61</v>
      </c>
      <c r="B23" s="189" t="s">
        <v>354</v>
      </c>
      <c r="C23" s="219">
        <f t="shared" si="1"/>
        <v>1921</v>
      </c>
      <c r="D23" s="219">
        <f t="shared" si="2"/>
        <v>424</v>
      </c>
      <c r="E23" s="219">
        <f t="shared" si="3"/>
        <v>1497</v>
      </c>
      <c r="F23" s="219">
        <f>H23+G23</f>
        <v>1298</v>
      </c>
      <c r="G23" s="190">
        <v>147</v>
      </c>
      <c r="H23" s="190">
        <v>1151</v>
      </c>
      <c r="I23" s="219">
        <f t="shared" si="4"/>
        <v>623</v>
      </c>
      <c r="J23" s="190">
        <v>277</v>
      </c>
      <c r="K23" s="190">
        <v>346</v>
      </c>
      <c r="L23" s="599" t="s">
        <v>349</v>
      </c>
      <c r="M23" s="600"/>
    </row>
    <row r="24" spans="1:49" ht="48" customHeight="1">
      <c r="A24" s="587" t="s">
        <v>13</v>
      </c>
      <c r="B24" s="587"/>
      <c r="C24" s="191">
        <f t="shared" ref="C24:J24" si="5">SUM(C11:C23)</f>
        <v>69387</v>
      </c>
      <c r="D24" s="191">
        <f t="shared" si="5"/>
        <v>10767</v>
      </c>
      <c r="E24" s="191">
        <f t="shared" si="5"/>
        <v>58620</v>
      </c>
      <c r="F24" s="191">
        <f t="shared" si="5"/>
        <v>67683</v>
      </c>
      <c r="G24" s="191">
        <f t="shared" si="5"/>
        <v>10158</v>
      </c>
      <c r="H24" s="191">
        <f t="shared" si="5"/>
        <v>57525</v>
      </c>
      <c r="I24" s="191">
        <f t="shared" si="5"/>
        <v>1704</v>
      </c>
      <c r="J24" s="191">
        <f t="shared" si="5"/>
        <v>609</v>
      </c>
      <c r="K24" s="191">
        <f>SUM(K11:K23)</f>
        <v>1095</v>
      </c>
      <c r="L24" s="587" t="s">
        <v>10</v>
      </c>
      <c r="M24" s="587"/>
    </row>
    <row r="29" spans="1:49" ht="14.25" customHeight="1">
      <c r="J29" s="159"/>
      <c r="K29" s="159"/>
      <c r="L29" s="159"/>
      <c r="M29" s="159"/>
      <c r="N29" s="292"/>
      <c r="O29" s="292"/>
      <c r="P29" s="132"/>
      <c r="Q29" s="132"/>
      <c r="R29" s="132"/>
      <c r="S29" s="132"/>
      <c r="T29" s="132"/>
      <c r="U29" s="132"/>
      <c r="V29" s="132"/>
      <c r="W29" s="132"/>
      <c r="X29" s="132"/>
      <c r="Y29" s="132"/>
      <c r="Z29" s="132"/>
      <c r="AA29" s="132"/>
      <c r="AB29" s="132"/>
      <c r="AC29" s="132"/>
      <c r="AD29" s="132"/>
      <c r="AE29" s="132"/>
      <c r="AF29" s="132"/>
      <c r="AG29" s="132"/>
      <c r="AH29" s="132"/>
      <c r="AI29" s="132"/>
      <c r="AJ29" s="132"/>
      <c r="AK29" s="132"/>
      <c r="AL29" s="132"/>
      <c r="AM29" s="132"/>
      <c r="AN29" s="132"/>
      <c r="AO29" s="132"/>
      <c r="AP29" s="132"/>
      <c r="AQ29" s="132"/>
      <c r="AR29" s="132"/>
      <c r="AS29" s="132"/>
      <c r="AT29" s="132"/>
      <c r="AU29" s="132"/>
      <c r="AV29" s="132"/>
      <c r="AW29" s="132"/>
    </row>
    <row r="30" spans="1:49" ht="14.25" customHeight="1">
      <c r="J30" s="159"/>
      <c r="K30" s="159"/>
      <c r="L30" s="159"/>
      <c r="M30" s="159"/>
      <c r="N30" s="292"/>
      <c r="O30" s="292"/>
      <c r="P30" s="454"/>
      <c r="Q30" s="454"/>
      <c r="R30" s="454"/>
      <c r="S30" s="454"/>
      <c r="T30" s="454"/>
      <c r="U30" s="454"/>
      <c r="V30" s="454"/>
      <c r="W30" s="454"/>
      <c r="X30" s="454"/>
      <c r="Y30" s="454"/>
      <c r="Z30" s="454"/>
      <c r="AA30" s="454"/>
      <c r="AB30" s="454"/>
      <c r="AC30" s="454"/>
      <c r="AD30" s="454"/>
      <c r="AE30" s="454"/>
      <c r="AF30" s="454"/>
      <c r="AG30" s="454"/>
      <c r="AH30" s="132"/>
      <c r="AI30" s="132"/>
      <c r="AJ30" s="132"/>
      <c r="AK30" s="132"/>
      <c r="AL30" s="132"/>
      <c r="AM30" s="132"/>
      <c r="AN30" s="132"/>
      <c r="AO30" s="132"/>
      <c r="AP30" s="132"/>
      <c r="AQ30" s="132"/>
      <c r="AR30" s="132"/>
      <c r="AS30" s="132"/>
      <c r="AT30" s="132"/>
      <c r="AU30" s="132"/>
      <c r="AV30" s="132"/>
      <c r="AW30" s="132"/>
    </row>
    <row r="31" spans="1:49" ht="14.25" customHeight="1">
      <c r="J31" s="159"/>
      <c r="K31" s="159"/>
      <c r="L31" s="159"/>
      <c r="M31" s="159"/>
      <c r="N31" s="292"/>
      <c r="O31" s="292"/>
      <c r="P31" s="454"/>
      <c r="Q31" s="454"/>
      <c r="R31" s="454"/>
      <c r="S31" s="454"/>
      <c r="T31" s="454"/>
      <c r="U31" s="454"/>
      <c r="V31" s="454"/>
      <c r="W31" s="454"/>
      <c r="X31" s="454"/>
      <c r="Y31" s="454"/>
      <c r="Z31" s="454"/>
      <c r="AA31" s="454"/>
      <c r="AB31" s="454"/>
      <c r="AC31" s="454"/>
      <c r="AD31" s="454"/>
      <c r="AE31" s="454"/>
      <c r="AF31" s="454"/>
      <c r="AG31" s="454"/>
      <c r="AH31" s="132"/>
      <c r="AI31" s="132"/>
      <c r="AJ31" s="132"/>
      <c r="AK31" s="132"/>
      <c r="AL31" s="132"/>
      <c r="AM31" s="132"/>
      <c r="AN31" s="132"/>
      <c r="AO31" s="132"/>
      <c r="AP31" s="132"/>
      <c r="AQ31" s="132"/>
      <c r="AR31" s="132"/>
      <c r="AS31" s="132"/>
      <c r="AT31" s="132"/>
      <c r="AU31" s="132"/>
      <c r="AV31" s="132"/>
      <c r="AW31" s="132"/>
    </row>
    <row r="32" spans="1:49" ht="14.25" customHeight="1">
      <c r="A32" s="12"/>
      <c r="J32" s="159"/>
      <c r="K32" s="159"/>
      <c r="L32" s="159"/>
      <c r="M32" s="159"/>
      <c r="N32" s="292"/>
      <c r="O32" s="292"/>
      <c r="P32" s="454"/>
      <c r="Q32" s="454"/>
      <c r="R32" s="454"/>
      <c r="S32" s="454"/>
      <c r="T32" s="454"/>
      <c r="U32" s="454"/>
      <c r="V32" s="454"/>
      <c r="W32" s="454"/>
      <c r="X32" s="454"/>
      <c r="Y32" s="454"/>
      <c r="Z32" s="454"/>
      <c r="AA32" s="454"/>
      <c r="AB32" s="454"/>
      <c r="AC32" s="454"/>
      <c r="AD32" s="454"/>
      <c r="AE32" s="454"/>
      <c r="AF32" s="454"/>
      <c r="AG32" s="454"/>
      <c r="AH32" s="132"/>
      <c r="AI32" s="132"/>
      <c r="AJ32" s="132"/>
      <c r="AK32" s="132"/>
      <c r="AL32" s="132"/>
      <c r="AM32" s="132"/>
      <c r="AN32" s="132"/>
      <c r="AO32" s="132"/>
      <c r="AP32" s="132"/>
      <c r="AQ32" s="132"/>
      <c r="AR32" s="132"/>
      <c r="AS32" s="132"/>
      <c r="AT32" s="132"/>
      <c r="AU32" s="132"/>
      <c r="AV32" s="132"/>
      <c r="AW32" s="132"/>
    </row>
    <row r="33" spans="1:15" ht="14.25" customHeight="1">
      <c r="A33" s="12"/>
      <c r="J33" s="159"/>
      <c r="K33" s="159"/>
      <c r="L33" s="159"/>
      <c r="M33" s="159"/>
      <c r="N33" s="292"/>
      <c r="O33" s="292"/>
    </row>
    <row r="34" spans="1:15" ht="14.25" customHeight="1">
      <c r="A34" s="12"/>
      <c r="J34" s="159"/>
      <c r="K34" s="159"/>
      <c r="L34" s="159"/>
      <c r="M34" s="159"/>
      <c r="N34" s="292"/>
      <c r="O34" s="292"/>
    </row>
    <row r="35" spans="1:15" ht="14.25" customHeight="1">
      <c r="A35" s="12"/>
      <c r="J35" s="159"/>
      <c r="K35" s="159"/>
      <c r="L35" s="159"/>
      <c r="M35" s="159"/>
      <c r="N35" s="292"/>
      <c r="O35" s="292"/>
    </row>
    <row r="36" spans="1:15" ht="14.25" customHeight="1">
      <c r="A36" s="12"/>
      <c r="J36" s="159"/>
      <c r="K36" s="159"/>
      <c r="L36" s="159"/>
      <c r="M36" s="159"/>
      <c r="N36" s="292"/>
      <c r="O36" s="292"/>
    </row>
    <row r="37" spans="1:15" ht="14.25" customHeight="1">
      <c r="A37" s="12"/>
      <c r="J37" s="159"/>
      <c r="K37" s="159"/>
      <c r="L37" s="159"/>
      <c r="M37" s="159"/>
      <c r="N37" s="292"/>
      <c r="O37" s="292"/>
    </row>
    <row r="38" spans="1:15" ht="14.25" customHeight="1">
      <c r="A38" s="12"/>
      <c r="J38" s="159"/>
      <c r="K38" s="159"/>
      <c r="L38" s="159"/>
      <c r="M38" s="159"/>
      <c r="N38" s="292"/>
      <c r="O38" s="292"/>
    </row>
    <row r="39" spans="1:15" ht="14.25" customHeight="1">
      <c r="A39" s="12"/>
      <c r="J39" s="159"/>
      <c r="K39" s="159"/>
      <c r="L39" s="159"/>
      <c r="M39" s="159"/>
      <c r="N39" s="292"/>
      <c r="O39" s="292"/>
    </row>
    <row r="40" spans="1:15" ht="14.25" customHeight="1">
      <c r="A40" s="12"/>
      <c r="J40" s="159"/>
      <c r="K40" s="159"/>
      <c r="L40" s="159"/>
      <c r="M40" s="159"/>
      <c r="N40" s="292"/>
      <c r="O40" s="292"/>
    </row>
    <row r="41" spans="1:15" ht="14.25" customHeight="1">
      <c r="A41" s="12"/>
      <c r="J41" s="159"/>
      <c r="K41" s="159"/>
      <c r="L41" s="159"/>
      <c r="M41" s="159"/>
      <c r="N41" s="292"/>
      <c r="O41" s="292"/>
    </row>
    <row r="42" spans="1:15" ht="14.25" customHeight="1">
      <c r="A42" s="12"/>
      <c r="J42" s="159"/>
      <c r="K42" s="159"/>
      <c r="L42" s="159"/>
      <c r="M42" s="159"/>
      <c r="N42" s="292"/>
      <c r="O42" s="292"/>
    </row>
    <row r="43" spans="1:15" ht="14.25" customHeight="1">
      <c r="A43" s="12"/>
      <c r="J43" s="159"/>
      <c r="K43" s="159"/>
      <c r="L43" s="159"/>
      <c r="M43" s="159"/>
      <c r="N43" s="292"/>
      <c r="O43" s="292"/>
    </row>
    <row r="44" spans="1:15" ht="14.25" customHeight="1">
      <c r="A44" s="12"/>
      <c r="J44" s="159"/>
      <c r="K44" s="159"/>
      <c r="L44" s="159"/>
      <c r="M44" s="159"/>
      <c r="N44" s="292"/>
      <c r="O44" s="292"/>
    </row>
    <row r="45" spans="1:15" ht="14.25" customHeight="1">
      <c r="A45" s="12"/>
      <c r="J45" s="159"/>
      <c r="K45" s="159"/>
      <c r="L45" s="159"/>
      <c r="M45" s="159"/>
      <c r="N45" s="292"/>
      <c r="O45" s="292"/>
    </row>
    <row r="46" spans="1:15" ht="14.25" customHeight="1">
      <c r="A46" s="12"/>
      <c r="J46" s="159"/>
      <c r="K46" s="159"/>
      <c r="L46" s="159"/>
      <c r="M46" s="159"/>
      <c r="N46" s="292"/>
      <c r="O46" s="292"/>
    </row>
    <row r="47" spans="1:15" ht="14.25" customHeight="1">
      <c r="A47" s="12"/>
      <c r="J47" s="159"/>
      <c r="K47" s="159"/>
      <c r="L47" s="159"/>
      <c r="M47" s="159"/>
      <c r="N47" s="292"/>
      <c r="O47" s="292"/>
    </row>
    <row r="48" spans="1:15" ht="14.25" customHeight="1">
      <c r="A48" s="12"/>
      <c r="J48" s="159"/>
      <c r="K48" s="159"/>
      <c r="L48" s="159"/>
      <c r="M48" s="159"/>
      <c r="N48" s="292"/>
      <c r="O48" s="292"/>
    </row>
    <row r="49" spans="1:23" ht="14.25" customHeight="1">
      <c r="A49" s="12"/>
      <c r="J49" s="159"/>
      <c r="K49" s="159"/>
      <c r="L49" s="159"/>
      <c r="M49" s="159"/>
      <c r="N49" s="292"/>
      <c r="O49" s="292"/>
    </row>
    <row r="50" spans="1:23" ht="14.25" customHeight="1">
      <c r="A50" s="12"/>
      <c r="J50" s="159"/>
      <c r="K50" s="159"/>
      <c r="L50" s="159"/>
      <c r="M50" s="159"/>
      <c r="N50" s="292"/>
      <c r="O50" s="292"/>
    </row>
    <row r="51" spans="1:23" ht="14.25" customHeight="1">
      <c r="A51" s="12"/>
      <c r="M51" s="159"/>
      <c r="N51" s="159"/>
      <c r="O51" s="159"/>
      <c r="P51" s="159"/>
      <c r="Q51" s="159"/>
      <c r="R51" s="159"/>
      <c r="S51" s="159"/>
      <c r="T51" s="292"/>
      <c r="U51" s="292"/>
    </row>
    <row r="52" spans="1:23" ht="14.25" customHeight="1">
      <c r="A52" s="12"/>
      <c r="M52" s="159"/>
      <c r="N52" s="159"/>
      <c r="O52" s="159"/>
      <c r="P52" s="159"/>
      <c r="Q52" s="159"/>
      <c r="R52" s="159"/>
      <c r="S52" s="159"/>
      <c r="T52" s="292"/>
      <c r="U52" s="292"/>
    </row>
    <row r="53" spans="1:23" ht="14.25" customHeight="1">
      <c r="A53" s="12"/>
      <c r="M53" s="159"/>
      <c r="N53" s="159"/>
      <c r="O53" s="159"/>
      <c r="P53" s="159"/>
      <c r="Q53" s="159"/>
      <c r="R53" s="159"/>
      <c r="S53" s="159"/>
      <c r="T53" s="292"/>
      <c r="U53" s="292"/>
    </row>
    <row r="54" spans="1:23" ht="14.25" customHeight="1">
      <c r="A54" s="12"/>
      <c r="M54" s="159"/>
      <c r="N54" s="159"/>
      <c r="O54" s="159"/>
      <c r="P54" s="159"/>
      <c r="Q54" s="159"/>
      <c r="R54" s="159"/>
      <c r="S54" s="159"/>
      <c r="T54" s="292"/>
      <c r="U54" s="292"/>
    </row>
    <row r="55" spans="1:23" ht="14.25" customHeight="1">
      <c r="A55" s="12"/>
      <c r="M55" s="159"/>
      <c r="N55" s="159"/>
      <c r="O55" s="159"/>
      <c r="P55" s="159"/>
      <c r="Q55" s="159"/>
      <c r="R55" s="159"/>
      <c r="S55" s="159"/>
      <c r="T55" s="292"/>
      <c r="U55" s="292"/>
    </row>
    <row r="56" spans="1:23" ht="14.25" customHeight="1">
      <c r="A56" s="12"/>
      <c r="M56" s="159"/>
      <c r="N56" s="159"/>
      <c r="O56" s="159"/>
      <c r="P56" s="159"/>
      <c r="Q56" s="159"/>
      <c r="R56" s="159"/>
      <c r="S56" s="159"/>
      <c r="T56" s="292"/>
      <c r="U56" s="292"/>
    </row>
    <row r="57" spans="1:23" ht="14.25" customHeight="1">
      <c r="A57" s="12"/>
      <c r="M57" s="292"/>
      <c r="O57" s="159"/>
      <c r="P57" s="159"/>
      <c r="Q57" s="159"/>
      <c r="R57" s="159"/>
      <c r="S57" s="159"/>
      <c r="T57" s="159"/>
      <c r="U57" s="159"/>
      <c r="V57" s="454"/>
      <c r="W57" s="454"/>
    </row>
    <row r="58" spans="1:23" ht="14.25" customHeight="1">
      <c r="A58" s="12"/>
      <c r="M58" s="292"/>
      <c r="O58" s="159"/>
      <c r="P58" s="159"/>
      <c r="Q58" s="159"/>
      <c r="R58" s="159"/>
      <c r="S58" s="159"/>
      <c r="T58" s="159"/>
      <c r="U58" s="159"/>
      <c r="V58" s="454"/>
      <c r="W58" s="454"/>
    </row>
    <row r="59" spans="1:23" ht="14.25" customHeight="1">
      <c r="A59" s="12"/>
      <c r="M59" s="292"/>
      <c r="O59" s="159"/>
      <c r="P59" s="159"/>
      <c r="Q59" s="159"/>
      <c r="R59" s="159"/>
      <c r="S59" s="159"/>
      <c r="T59" s="159"/>
      <c r="U59" s="159"/>
      <c r="V59" s="454"/>
      <c r="W59" s="454"/>
    </row>
    <row r="60" spans="1:23" ht="14.25" customHeight="1">
      <c r="A60" s="12"/>
      <c r="M60" s="292"/>
      <c r="O60" s="159"/>
      <c r="P60" s="159"/>
      <c r="Q60" s="159"/>
      <c r="R60" s="159"/>
      <c r="S60" s="159"/>
      <c r="T60" s="159"/>
      <c r="U60" s="159"/>
      <c r="V60" s="454"/>
      <c r="W60" s="454"/>
    </row>
    <row r="61" spans="1:23" ht="14.25" customHeight="1">
      <c r="A61" s="12"/>
      <c r="M61" s="292"/>
      <c r="O61" s="159"/>
      <c r="P61" s="159"/>
      <c r="Q61" s="159"/>
      <c r="R61" s="159"/>
      <c r="S61" s="159"/>
      <c r="T61" s="159"/>
      <c r="U61" s="159"/>
      <c r="V61" s="454"/>
      <c r="W61" s="454"/>
    </row>
    <row r="62" spans="1:23" ht="14.25" customHeight="1">
      <c r="A62" s="12"/>
      <c r="M62" s="292"/>
      <c r="O62" s="159"/>
      <c r="P62" s="159"/>
      <c r="Q62" s="159"/>
      <c r="R62" s="159"/>
      <c r="S62" s="159"/>
      <c r="T62" s="159"/>
      <c r="U62" s="159"/>
      <c r="V62" s="454"/>
      <c r="W62" s="454"/>
    </row>
    <row r="63" spans="1:23" ht="14.25" customHeight="1">
      <c r="A63" s="12"/>
      <c r="M63" s="292"/>
      <c r="O63" s="159"/>
      <c r="P63" s="159"/>
      <c r="Q63" s="159"/>
      <c r="R63" s="159"/>
      <c r="S63" s="159"/>
      <c r="T63" s="159"/>
      <c r="U63" s="159"/>
      <c r="V63" s="454"/>
      <c r="W63" s="454"/>
    </row>
    <row r="64" spans="1:23" ht="14.25" customHeight="1">
      <c r="A64" s="12"/>
      <c r="M64" s="292"/>
      <c r="O64" s="159"/>
      <c r="P64" s="159"/>
      <c r="Q64" s="159"/>
      <c r="R64" s="159"/>
      <c r="S64" s="159"/>
      <c r="T64" s="159"/>
      <c r="U64" s="159"/>
      <c r="V64" s="454"/>
      <c r="W64" s="454"/>
    </row>
    <row r="65" spans="1:23" ht="14.25" customHeight="1">
      <c r="A65" s="12"/>
      <c r="M65" s="292"/>
      <c r="O65" s="159"/>
      <c r="P65" s="159"/>
      <c r="Q65" s="159"/>
      <c r="R65" s="159"/>
      <c r="S65" s="159"/>
      <c r="T65" s="159"/>
      <c r="U65" s="159"/>
      <c r="V65" s="454"/>
      <c r="W65" s="454"/>
    </row>
    <row r="66" spans="1:23" ht="14.25" customHeight="1">
      <c r="A66" s="12"/>
      <c r="M66" s="292"/>
      <c r="O66" s="159"/>
      <c r="P66" s="159"/>
      <c r="Q66" s="159"/>
      <c r="R66" s="159"/>
      <c r="S66" s="159"/>
      <c r="T66" s="159"/>
      <c r="U66" s="159"/>
      <c r="V66" s="454"/>
      <c r="W66" s="454"/>
    </row>
    <row r="67" spans="1:23" ht="14.25" customHeight="1">
      <c r="A67" s="12"/>
      <c r="M67" s="292"/>
      <c r="O67" s="159"/>
      <c r="P67" s="159"/>
      <c r="Q67" s="159"/>
      <c r="R67" s="159"/>
      <c r="S67" s="159"/>
      <c r="T67" s="159"/>
      <c r="U67" s="159"/>
      <c r="V67" s="454"/>
      <c r="W67" s="454"/>
    </row>
    <row r="68" spans="1:23" ht="14.25" customHeight="1">
      <c r="A68" s="12"/>
      <c r="M68" s="292"/>
      <c r="O68" s="159"/>
      <c r="P68" s="159"/>
      <c r="Q68" s="159"/>
      <c r="R68" s="159"/>
      <c r="S68" s="159"/>
      <c r="T68" s="159"/>
      <c r="U68" s="159"/>
      <c r="V68" s="454"/>
      <c r="W68" s="454"/>
    </row>
    <row r="69" spans="1:23" ht="14.25" customHeight="1">
      <c r="A69" s="12"/>
      <c r="M69" s="292"/>
      <c r="O69" s="159"/>
      <c r="P69" s="159"/>
      <c r="Q69" s="159"/>
      <c r="R69" s="159"/>
      <c r="S69" s="159"/>
      <c r="T69" s="159"/>
      <c r="U69" s="159"/>
      <c r="V69" s="454"/>
      <c r="W69" s="454"/>
    </row>
    <row r="70" spans="1:23" ht="14.25" customHeight="1">
      <c r="A70" s="12"/>
      <c r="M70" s="292"/>
      <c r="O70" s="159"/>
      <c r="P70" s="159"/>
      <c r="Q70" s="159"/>
      <c r="R70" s="159"/>
      <c r="S70" s="159"/>
      <c r="T70" s="159"/>
      <c r="U70" s="159"/>
      <c r="V70" s="454"/>
      <c r="W70" s="454"/>
    </row>
    <row r="71" spans="1:23" ht="14.25" customHeight="1">
      <c r="A71" s="12"/>
      <c r="M71" s="292"/>
      <c r="O71" s="159"/>
      <c r="P71" s="159"/>
      <c r="Q71" s="159"/>
      <c r="R71" s="159"/>
      <c r="S71" s="159"/>
      <c r="T71" s="159"/>
      <c r="U71" s="159"/>
      <c r="V71" s="454"/>
      <c r="W71" s="454"/>
    </row>
    <row r="72" spans="1:23" ht="14.25" customHeight="1">
      <c r="A72" s="12"/>
      <c r="M72" s="292"/>
      <c r="O72" s="159"/>
      <c r="P72" s="159"/>
      <c r="Q72" s="159"/>
      <c r="R72" s="159"/>
      <c r="S72" s="159"/>
      <c r="T72" s="159"/>
      <c r="U72" s="159"/>
      <c r="V72" s="454"/>
      <c r="W72" s="454"/>
    </row>
    <row r="73" spans="1:23" ht="14.25" customHeight="1">
      <c r="A73" s="12"/>
      <c r="M73" s="292"/>
      <c r="O73" s="159"/>
      <c r="P73" s="159"/>
      <c r="Q73" s="159"/>
      <c r="R73" s="159"/>
      <c r="S73" s="159"/>
      <c r="T73" s="159"/>
      <c r="U73" s="159"/>
      <c r="V73" s="454"/>
      <c r="W73" s="454"/>
    </row>
    <row r="74" spans="1:23" ht="14.25" customHeight="1">
      <c r="A74" s="12"/>
      <c r="M74" s="292"/>
      <c r="O74" s="159"/>
      <c r="P74" s="159"/>
      <c r="Q74" s="159"/>
      <c r="R74" s="159"/>
      <c r="S74" s="159"/>
      <c r="T74" s="159"/>
      <c r="U74" s="159"/>
      <c r="V74" s="454"/>
      <c r="W74" s="454"/>
    </row>
    <row r="75" spans="1:23" ht="14.25" customHeight="1">
      <c r="A75" s="12"/>
      <c r="M75" s="292"/>
      <c r="O75" s="159"/>
      <c r="P75" s="159"/>
      <c r="Q75" s="159"/>
      <c r="R75" s="159"/>
      <c r="S75" s="159"/>
      <c r="T75" s="159"/>
      <c r="U75" s="159"/>
      <c r="V75" s="454"/>
      <c r="W75" s="454"/>
    </row>
    <row r="76" spans="1:23" ht="14.25" customHeight="1">
      <c r="A76" s="12"/>
      <c r="M76" s="292"/>
      <c r="O76" s="159"/>
      <c r="P76" s="159"/>
      <c r="Q76" s="159"/>
      <c r="R76" s="159"/>
      <c r="S76" s="159"/>
      <c r="T76" s="159"/>
      <c r="U76" s="159"/>
      <c r="V76" s="454"/>
      <c r="W76" s="454"/>
    </row>
    <row r="77" spans="1:23" ht="14.25" customHeight="1">
      <c r="A77" s="12"/>
      <c r="M77" s="292"/>
      <c r="O77" s="159"/>
      <c r="P77" s="159"/>
      <c r="Q77" s="159"/>
      <c r="R77" s="159"/>
      <c r="S77" s="159"/>
      <c r="T77" s="159"/>
      <c r="U77" s="159"/>
      <c r="V77" s="454"/>
      <c r="W77" s="454"/>
    </row>
    <row r="78" spans="1:23" ht="14.25" customHeight="1">
      <c r="A78" s="12"/>
      <c r="M78" s="292"/>
      <c r="O78" s="159"/>
      <c r="P78" s="159"/>
      <c r="Q78" s="159"/>
      <c r="R78" s="159"/>
      <c r="S78" s="159"/>
      <c r="T78" s="159"/>
      <c r="U78" s="159"/>
      <c r="V78" s="454"/>
      <c r="W78" s="454"/>
    </row>
    <row r="79" spans="1:23" ht="14.25" customHeight="1">
      <c r="A79" s="12"/>
      <c r="M79" s="292"/>
      <c r="O79" s="159"/>
      <c r="P79" s="159"/>
      <c r="Q79" s="159"/>
      <c r="R79" s="159"/>
      <c r="S79" s="159"/>
      <c r="T79" s="159"/>
      <c r="U79" s="159"/>
      <c r="V79" s="454"/>
      <c r="W79" s="454"/>
    </row>
    <row r="80" spans="1:23" ht="14.25" customHeight="1">
      <c r="A80" s="12"/>
      <c r="M80" s="292"/>
      <c r="O80" s="159"/>
      <c r="P80" s="159"/>
      <c r="Q80" s="159"/>
      <c r="R80" s="159"/>
      <c r="S80" s="159"/>
      <c r="T80" s="159"/>
      <c r="U80" s="159"/>
      <c r="V80" s="454"/>
      <c r="W80" s="454"/>
    </row>
    <row r="81" spans="1:23" ht="14.25" customHeight="1">
      <c r="A81" s="12"/>
      <c r="M81" s="292"/>
      <c r="O81" s="159"/>
      <c r="P81" s="159"/>
      <c r="Q81" s="159"/>
      <c r="R81" s="159"/>
      <c r="S81" s="159"/>
      <c r="T81" s="159"/>
      <c r="U81" s="159"/>
      <c r="V81" s="454"/>
      <c r="W81" s="454"/>
    </row>
    <row r="82" spans="1:23" ht="14.25" customHeight="1">
      <c r="A82" s="12"/>
      <c r="M82" s="292"/>
      <c r="O82" s="159"/>
      <c r="P82" s="159"/>
      <c r="Q82" s="159"/>
      <c r="R82" s="159"/>
      <c r="S82" s="159"/>
      <c r="T82" s="159"/>
      <c r="U82" s="159"/>
      <c r="V82" s="454"/>
      <c r="W82" s="454"/>
    </row>
    <row r="83" spans="1:23" ht="14.25" customHeight="1">
      <c r="A83" s="12"/>
      <c r="M83" s="292"/>
      <c r="O83" s="159"/>
      <c r="P83" s="159"/>
      <c r="Q83" s="159"/>
      <c r="R83" s="159"/>
      <c r="S83" s="159"/>
      <c r="T83" s="159"/>
      <c r="U83" s="159"/>
      <c r="V83" s="454"/>
      <c r="W83" s="454"/>
    </row>
    <row r="84" spans="1:23" ht="14.25" customHeight="1">
      <c r="A84" s="12"/>
      <c r="M84" s="292"/>
      <c r="O84" s="159"/>
      <c r="P84" s="159"/>
      <c r="Q84" s="159"/>
      <c r="R84" s="159"/>
      <c r="S84" s="159"/>
      <c r="T84" s="159"/>
      <c r="U84" s="159"/>
      <c r="V84" s="454"/>
      <c r="W84" s="454"/>
    </row>
    <row r="85" spans="1:23" ht="14.25" customHeight="1">
      <c r="A85" s="12"/>
      <c r="M85" s="292"/>
      <c r="O85" s="159"/>
      <c r="P85" s="159"/>
      <c r="Q85" s="159"/>
      <c r="R85" s="159"/>
      <c r="S85" s="159"/>
      <c r="T85" s="159"/>
      <c r="U85" s="159"/>
      <c r="V85" s="454"/>
      <c r="W85" s="454"/>
    </row>
    <row r="86" spans="1:23" ht="14.25" customHeight="1">
      <c r="A86" s="12"/>
      <c r="M86" s="292"/>
      <c r="O86" s="159"/>
      <c r="P86" s="159"/>
      <c r="Q86" s="159"/>
      <c r="R86" s="159"/>
      <c r="S86" s="159"/>
      <c r="T86" s="159"/>
      <c r="U86" s="159"/>
      <c r="V86" s="454"/>
      <c r="W86" s="454"/>
    </row>
    <row r="87" spans="1:23" ht="14.25" customHeight="1">
      <c r="A87" s="12"/>
      <c r="M87" s="292"/>
      <c r="O87" s="159"/>
      <c r="P87" s="159"/>
      <c r="Q87" s="159"/>
      <c r="R87" s="159"/>
      <c r="S87" s="159"/>
      <c r="T87" s="159"/>
      <c r="U87" s="159"/>
      <c r="V87" s="454"/>
      <c r="W87" s="454"/>
    </row>
    <row r="88" spans="1:23" ht="14.25" customHeight="1">
      <c r="A88" s="12"/>
      <c r="M88" s="292"/>
      <c r="O88" s="159"/>
      <c r="P88" s="159"/>
      <c r="Q88" s="159"/>
      <c r="R88" s="159"/>
      <c r="S88" s="159"/>
      <c r="T88" s="159"/>
      <c r="U88" s="159"/>
      <c r="V88" s="454"/>
      <c r="W88" s="454"/>
    </row>
    <row r="89" spans="1:23" ht="14.25" customHeight="1">
      <c r="A89" s="12"/>
      <c r="M89" s="292"/>
      <c r="O89" s="159"/>
      <c r="P89" s="159"/>
      <c r="Q89" s="159"/>
      <c r="R89" s="159"/>
      <c r="S89" s="159"/>
      <c r="T89" s="159"/>
      <c r="U89" s="159"/>
      <c r="V89" s="454"/>
      <c r="W89" s="454"/>
    </row>
    <row r="90" spans="1:23" ht="14.25" customHeight="1">
      <c r="A90" s="12"/>
      <c r="M90" s="292"/>
      <c r="O90" s="159"/>
      <c r="P90" s="159"/>
      <c r="Q90" s="159"/>
      <c r="R90" s="159"/>
      <c r="S90" s="159"/>
      <c r="T90" s="159"/>
      <c r="U90" s="159"/>
      <c r="V90" s="132"/>
      <c r="W90" s="132"/>
    </row>
    <row r="91" spans="1:23" ht="14.25" customHeight="1">
      <c r="A91" s="12"/>
      <c r="M91" s="132"/>
      <c r="O91" s="159"/>
      <c r="P91" s="159"/>
      <c r="Q91" s="159"/>
      <c r="R91" s="159"/>
      <c r="S91" s="159"/>
      <c r="T91" s="159"/>
      <c r="U91" s="159"/>
      <c r="V91" s="132"/>
      <c r="W91" s="132"/>
    </row>
    <row r="92" spans="1:23" ht="14.25" customHeight="1">
      <c r="A92" s="12"/>
      <c r="M92" s="132"/>
      <c r="O92" s="159"/>
      <c r="P92" s="159"/>
      <c r="Q92" s="159"/>
      <c r="R92" s="159"/>
      <c r="S92" s="159"/>
      <c r="T92" s="159"/>
      <c r="U92" s="159"/>
      <c r="V92" s="132"/>
      <c r="W92" s="132"/>
    </row>
    <row r="93" spans="1:23" ht="14.25" customHeight="1">
      <c r="A93" s="12"/>
      <c r="M93" s="132"/>
      <c r="O93" s="159"/>
      <c r="P93" s="159"/>
      <c r="Q93" s="159"/>
      <c r="R93" s="159"/>
      <c r="S93" s="159"/>
      <c r="T93" s="159"/>
      <c r="U93" s="159"/>
      <c r="V93" s="132"/>
      <c r="W93" s="132"/>
    </row>
    <row r="94" spans="1:23" ht="14.25" customHeight="1">
      <c r="A94" s="12"/>
      <c r="M94" s="132"/>
      <c r="O94" s="159"/>
      <c r="P94" s="159"/>
      <c r="Q94" s="159"/>
      <c r="R94" s="159"/>
      <c r="S94" s="159"/>
      <c r="T94" s="159"/>
      <c r="U94" s="159"/>
      <c r="V94" s="132"/>
      <c r="W94" s="132"/>
    </row>
  </sheetData>
  <mergeCells count="86">
    <mergeCell ref="A6:M6"/>
    <mergeCell ref="A1:M1"/>
    <mergeCell ref="A2:M2"/>
    <mergeCell ref="A3:M3"/>
    <mergeCell ref="A4:M4"/>
    <mergeCell ref="A5:L5"/>
    <mergeCell ref="L16:M16"/>
    <mergeCell ref="A7:B7"/>
    <mergeCell ref="L7:M7"/>
    <mergeCell ref="A8:A10"/>
    <mergeCell ref="B8:B10"/>
    <mergeCell ref="C8:E8"/>
    <mergeCell ref="F8:H8"/>
    <mergeCell ref="I8:K8"/>
    <mergeCell ref="L8:M10"/>
    <mergeCell ref="L11:M11"/>
    <mergeCell ref="L12:M12"/>
    <mergeCell ref="L13:M13"/>
    <mergeCell ref="L14:M14"/>
    <mergeCell ref="L15:M15"/>
    <mergeCell ref="L23:M23"/>
    <mergeCell ref="A24:B24"/>
    <mergeCell ref="L24:M24"/>
    <mergeCell ref="P30:Q30"/>
    <mergeCell ref="L17:M17"/>
    <mergeCell ref="L18:M18"/>
    <mergeCell ref="L19:M19"/>
    <mergeCell ref="L20:M20"/>
    <mergeCell ref="L21:M21"/>
    <mergeCell ref="L22:M22"/>
    <mergeCell ref="AF30:AG30"/>
    <mergeCell ref="P31:Q31"/>
    <mergeCell ref="R31:S31"/>
    <mergeCell ref="T31:U31"/>
    <mergeCell ref="V31:W31"/>
    <mergeCell ref="X31:Z31"/>
    <mergeCell ref="AA31:AB31"/>
    <mergeCell ref="AC31:AE31"/>
    <mergeCell ref="AF31:AG31"/>
    <mergeCell ref="R30:S30"/>
    <mergeCell ref="T30:U30"/>
    <mergeCell ref="V30:W30"/>
    <mergeCell ref="X30:Z30"/>
    <mergeCell ref="AA30:AB30"/>
    <mergeCell ref="AC30:AE30"/>
    <mergeCell ref="V60:W60"/>
    <mergeCell ref="P32:Q32"/>
    <mergeCell ref="R32:S32"/>
    <mergeCell ref="T32:U32"/>
    <mergeCell ref="V32:W32"/>
    <mergeCell ref="AC32:AE32"/>
    <mergeCell ref="AF32:AG32"/>
    <mergeCell ref="V57:W57"/>
    <mergeCell ref="V58:W58"/>
    <mergeCell ref="V59:W59"/>
    <mergeCell ref="X32:Z32"/>
    <mergeCell ref="AA32:AB32"/>
    <mergeCell ref="V72:W72"/>
    <mergeCell ref="V61:W61"/>
    <mergeCell ref="V62:W62"/>
    <mergeCell ref="V63:W63"/>
    <mergeCell ref="V64:W64"/>
    <mergeCell ref="V65:W65"/>
    <mergeCell ref="V66:W66"/>
    <mergeCell ref="V67:W67"/>
    <mergeCell ref="V68:W68"/>
    <mergeCell ref="V69:W69"/>
    <mergeCell ref="V70:W70"/>
    <mergeCell ref="V71:W71"/>
    <mergeCell ref="V84:W84"/>
    <mergeCell ref="V73:W73"/>
    <mergeCell ref="V74:W74"/>
    <mergeCell ref="V75:W75"/>
    <mergeCell ref="V76:W76"/>
    <mergeCell ref="V77:W77"/>
    <mergeCell ref="V78:W78"/>
    <mergeCell ref="V79:W79"/>
    <mergeCell ref="V80:W80"/>
    <mergeCell ref="V81:W81"/>
    <mergeCell ref="V82:W82"/>
    <mergeCell ref="V83:W83"/>
    <mergeCell ref="V85:W85"/>
    <mergeCell ref="V86:W86"/>
    <mergeCell ref="V87:W87"/>
    <mergeCell ref="V88:W88"/>
    <mergeCell ref="V89:W89"/>
  </mergeCells>
  <printOptions horizontalCentered="1" verticalCentered="1"/>
  <pageMargins left="0" right="0" top="0" bottom="0" header="0.31496062992125984" footer="0.31496062992125984"/>
  <pageSetup paperSize="9" scale="85"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542A8-6D92-484E-8549-A7F823968F7E}">
  <sheetPr codeName="Sheet34">
    <tabColor theme="3" tint="0.39997558519241921"/>
  </sheetPr>
  <dimension ref="A1:K26"/>
  <sheetViews>
    <sheetView view="pageBreakPreview" zoomScaleNormal="100" zoomScaleSheetLayoutView="100" workbookViewId="0">
      <selection activeCell="A2" sqref="A2:J2"/>
    </sheetView>
  </sheetViews>
  <sheetFormatPr defaultColWidth="9.125" defaultRowHeight="14.25"/>
  <cols>
    <col min="1" max="1" width="6.625" style="53" customWidth="1"/>
    <col min="2" max="2" width="35.625" style="12" customWidth="1"/>
    <col min="3" max="3" width="8.75" style="12" customWidth="1"/>
    <col min="4" max="5" width="7.625" style="12" customWidth="1"/>
    <col min="6" max="6" width="8.75" style="12" customWidth="1"/>
    <col min="7" max="8" width="7.625" style="12" customWidth="1"/>
    <col min="9" max="9" width="30.625" style="12" customWidth="1"/>
    <col min="10" max="10" width="6.5" style="12" customWidth="1"/>
    <col min="11" max="16384" width="9.125" style="12"/>
  </cols>
  <sheetData>
    <row r="1" spans="1:11" s="5" customFormat="1" ht="58.5" customHeight="1">
      <c r="A1" s="433"/>
      <c r="B1" s="381"/>
      <c r="C1" s="381"/>
      <c r="D1" s="381"/>
      <c r="E1" s="381"/>
      <c r="F1" s="381"/>
      <c r="G1" s="381"/>
      <c r="H1" s="381"/>
      <c r="I1" s="381"/>
      <c r="J1" s="381"/>
      <c r="K1" s="10"/>
    </row>
    <row r="2" spans="1:11" ht="15.75" customHeight="1">
      <c r="A2" s="434" t="s">
        <v>453</v>
      </c>
      <c r="B2" s="434"/>
      <c r="C2" s="434"/>
      <c r="D2" s="434"/>
      <c r="E2" s="434"/>
      <c r="F2" s="434"/>
      <c r="G2" s="434"/>
      <c r="H2" s="434"/>
      <c r="I2" s="434"/>
      <c r="J2" s="434"/>
    </row>
    <row r="3" spans="1:11" ht="18" customHeight="1">
      <c r="A3" s="434" t="s">
        <v>1</v>
      </c>
      <c r="B3" s="434"/>
      <c r="C3" s="434"/>
      <c r="D3" s="434"/>
      <c r="E3" s="434"/>
      <c r="F3" s="434"/>
      <c r="G3" s="434"/>
      <c r="H3" s="434"/>
      <c r="I3" s="434"/>
      <c r="J3" s="434"/>
    </row>
    <row r="4" spans="1:11" ht="15.75" customHeight="1">
      <c r="A4" s="442" t="s">
        <v>406</v>
      </c>
      <c r="B4" s="442"/>
      <c r="C4" s="442"/>
      <c r="D4" s="442"/>
      <c r="E4" s="442"/>
      <c r="F4" s="442"/>
      <c r="G4" s="442"/>
      <c r="H4" s="442"/>
      <c r="I4" s="442"/>
      <c r="J4" s="442"/>
    </row>
    <row r="5" spans="1:11" ht="15.75" customHeight="1">
      <c r="A5" s="442" t="s">
        <v>138</v>
      </c>
      <c r="B5" s="442"/>
      <c r="C5" s="442"/>
      <c r="D5" s="442"/>
      <c r="E5" s="442"/>
      <c r="F5" s="442"/>
      <c r="G5" s="442"/>
      <c r="H5" s="442"/>
      <c r="I5" s="442"/>
      <c r="J5" s="442"/>
    </row>
    <row r="6" spans="1:11" ht="15.75" customHeight="1">
      <c r="A6" s="442">
        <v>2021</v>
      </c>
      <c r="B6" s="442"/>
      <c r="C6" s="442"/>
      <c r="D6" s="442"/>
      <c r="E6" s="442"/>
      <c r="F6" s="442"/>
      <c r="G6" s="442"/>
      <c r="H6" s="442"/>
      <c r="I6" s="442"/>
      <c r="J6" s="442"/>
    </row>
    <row r="7" spans="1:11" ht="16.5" customHeight="1">
      <c r="A7" s="478" t="s">
        <v>499</v>
      </c>
      <c r="B7" s="479"/>
      <c r="C7" s="41"/>
      <c r="D7" s="239"/>
      <c r="E7" s="50"/>
      <c r="F7" s="301"/>
      <c r="G7" s="41"/>
      <c r="H7" s="293"/>
      <c r="I7" s="480" t="s">
        <v>146</v>
      </c>
      <c r="J7" s="480"/>
    </row>
    <row r="8" spans="1:11" ht="24" customHeight="1" thickBot="1">
      <c r="A8" s="488" t="s">
        <v>272</v>
      </c>
      <c r="B8" s="489" t="s">
        <v>16</v>
      </c>
      <c r="C8" s="484" t="s">
        <v>33</v>
      </c>
      <c r="D8" s="482"/>
      <c r="E8" s="482"/>
      <c r="F8" s="482" t="s">
        <v>495</v>
      </c>
      <c r="G8" s="482"/>
      <c r="H8" s="483"/>
      <c r="I8" s="488" t="s">
        <v>22</v>
      </c>
      <c r="J8" s="488"/>
    </row>
    <row r="9" spans="1:11" ht="20.25" customHeight="1" thickTop="1" thickBot="1">
      <c r="A9" s="437"/>
      <c r="B9" s="440"/>
      <c r="C9" s="485" t="s">
        <v>335</v>
      </c>
      <c r="D9" s="486"/>
      <c r="E9" s="486"/>
      <c r="F9" s="486" t="s">
        <v>35</v>
      </c>
      <c r="G9" s="486"/>
      <c r="H9" s="487"/>
      <c r="I9" s="437"/>
      <c r="J9" s="437"/>
    </row>
    <row r="10" spans="1:11" ht="15.75" thickTop="1" thickBot="1">
      <c r="A10" s="437"/>
      <c r="B10" s="440"/>
      <c r="C10" s="296" t="s">
        <v>10</v>
      </c>
      <c r="D10" s="296" t="s">
        <v>268</v>
      </c>
      <c r="E10" s="296" t="s">
        <v>7</v>
      </c>
      <c r="F10" s="296" t="s">
        <v>10</v>
      </c>
      <c r="G10" s="296" t="s">
        <v>268</v>
      </c>
      <c r="H10" s="296" t="s">
        <v>7</v>
      </c>
      <c r="I10" s="437"/>
      <c r="J10" s="437"/>
    </row>
    <row r="11" spans="1:11" ht="16.5" customHeight="1" thickTop="1">
      <c r="A11" s="438"/>
      <c r="B11" s="441"/>
      <c r="C11" s="303" t="s">
        <v>13</v>
      </c>
      <c r="D11" s="303" t="s">
        <v>32</v>
      </c>
      <c r="E11" s="303" t="s">
        <v>334</v>
      </c>
      <c r="F11" s="303" t="s">
        <v>13</v>
      </c>
      <c r="G11" s="303" t="s">
        <v>32</v>
      </c>
      <c r="H11" s="303" t="s">
        <v>334</v>
      </c>
      <c r="I11" s="438"/>
      <c r="J11" s="438"/>
    </row>
    <row r="12" spans="1:11" ht="21" customHeight="1" thickBot="1">
      <c r="A12" s="43">
        <v>4922</v>
      </c>
      <c r="B12" s="44" t="s">
        <v>356</v>
      </c>
      <c r="C12" s="140">
        <f>E12+D12</f>
        <v>63607</v>
      </c>
      <c r="D12" s="165">
        <v>63607</v>
      </c>
      <c r="E12" s="165">
        <v>0</v>
      </c>
      <c r="F12" s="140">
        <f>H12+G12</f>
        <v>2536</v>
      </c>
      <c r="G12" s="165">
        <v>2528</v>
      </c>
      <c r="H12" s="165">
        <v>8</v>
      </c>
      <c r="I12" s="474" t="s">
        <v>361</v>
      </c>
      <c r="J12" s="475"/>
    </row>
    <row r="13" spans="1:11" ht="21" customHeight="1" thickBot="1">
      <c r="A13" s="46">
        <v>4923</v>
      </c>
      <c r="B13" s="47" t="s">
        <v>357</v>
      </c>
      <c r="C13" s="220">
        <f t="shared" ref="C13:C24" si="0">E13+D13</f>
        <v>460193</v>
      </c>
      <c r="D13" s="166">
        <v>453602</v>
      </c>
      <c r="E13" s="166">
        <v>6591</v>
      </c>
      <c r="F13" s="220">
        <f t="shared" ref="F13:F24" si="1">H13+G13</f>
        <v>14018</v>
      </c>
      <c r="G13" s="166">
        <v>13949</v>
      </c>
      <c r="H13" s="166">
        <v>69</v>
      </c>
      <c r="I13" s="461" t="s">
        <v>139</v>
      </c>
      <c r="J13" s="462"/>
    </row>
    <row r="14" spans="1:11" ht="26.25" customHeight="1" thickBot="1">
      <c r="A14" s="43">
        <v>4924</v>
      </c>
      <c r="B14" s="44" t="s">
        <v>362</v>
      </c>
      <c r="C14" s="140">
        <f t="shared" si="0"/>
        <v>390734</v>
      </c>
      <c r="D14" s="165">
        <v>341610</v>
      </c>
      <c r="E14" s="165">
        <v>49124</v>
      </c>
      <c r="F14" s="140">
        <f t="shared" si="1"/>
        <v>7553</v>
      </c>
      <c r="G14" s="165">
        <v>7494</v>
      </c>
      <c r="H14" s="165">
        <v>59</v>
      </c>
      <c r="I14" s="459" t="s">
        <v>374</v>
      </c>
      <c r="J14" s="460"/>
    </row>
    <row r="15" spans="1:11" ht="21" customHeight="1" thickBot="1">
      <c r="A15" s="46">
        <v>4925</v>
      </c>
      <c r="B15" s="47" t="s">
        <v>364</v>
      </c>
      <c r="C15" s="220">
        <f t="shared" si="0"/>
        <v>150737</v>
      </c>
      <c r="D15" s="166">
        <v>149567</v>
      </c>
      <c r="E15" s="166">
        <v>1170</v>
      </c>
      <c r="F15" s="220">
        <f t="shared" si="1"/>
        <v>7792</v>
      </c>
      <c r="G15" s="166">
        <v>7774</v>
      </c>
      <c r="H15" s="166">
        <v>18</v>
      </c>
      <c r="I15" s="461" t="s">
        <v>365</v>
      </c>
      <c r="J15" s="462"/>
    </row>
    <row r="16" spans="1:11" ht="26.25" customHeight="1" thickBot="1">
      <c r="A16" s="43">
        <v>5010</v>
      </c>
      <c r="B16" s="44" t="s">
        <v>366</v>
      </c>
      <c r="C16" s="140">
        <f t="shared" si="0"/>
        <v>256624</v>
      </c>
      <c r="D16" s="165">
        <v>191137</v>
      </c>
      <c r="E16" s="165">
        <v>65487</v>
      </c>
      <c r="F16" s="140">
        <f t="shared" si="1"/>
        <v>1448</v>
      </c>
      <c r="G16" s="165">
        <v>1368</v>
      </c>
      <c r="H16" s="165">
        <v>80</v>
      </c>
      <c r="I16" s="459" t="s">
        <v>367</v>
      </c>
      <c r="J16" s="460"/>
    </row>
    <row r="17" spans="1:10" ht="21" customHeight="1" thickBot="1">
      <c r="A17" s="46">
        <v>5110</v>
      </c>
      <c r="B17" s="47" t="s">
        <v>402</v>
      </c>
      <c r="C17" s="220">
        <f t="shared" si="0"/>
        <v>8487333</v>
      </c>
      <c r="D17" s="166">
        <v>8104571</v>
      </c>
      <c r="E17" s="166">
        <v>382762</v>
      </c>
      <c r="F17" s="220">
        <f t="shared" si="1"/>
        <v>23092</v>
      </c>
      <c r="G17" s="166">
        <v>22446</v>
      </c>
      <c r="H17" s="166">
        <v>646</v>
      </c>
      <c r="I17" s="461" t="s">
        <v>368</v>
      </c>
      <c r="J17" s="462"/>
    </row>
    <row r="18" spans="1:10" ht="21" customHeight="1" thickBot="1">
      <c r="A18" s="43">
        <v>5210</v>
      </c>
      <c r="B18" s="44" t="s">
        <v>359</v>
      </c>
      <c r="C18" s="140">
        <f t="shared" si="0"/>
        <v>312294</v>
      </c>
      <c r="D18" s="165">
        <v>295146</v>
      </c>
      <c r="E18" s="165">
        <v>17148</v>
      </c>
      <c r="F18" s="140">
        <f t="shared" si="1"/>
        <v>3206</v>
      </c>
      <c r="G18" s="165">
        <v>3163</v>
      </c>
      <c r="H18" s="165">
        <v>43</v>
      </c>
      <c r="I18" s="459" t="s">
        <v>369</v>
      </c>
      <c r="J18" s="460"/>
    </row>
    <row r="19" spans="1:10" ht="21" customHeight="1" thickBot="1">
      <c r="A19" s="46">
        <v>5221</v>
      </c>
      <c r="B19" s="47" t="s">
        <v>370</v>
      </c>
      <c r="C19" s="220">
        <f t="shared" si="0"/>
        <v>360</v>
      </c>
      <c r="D19" s="166">
        <v>360</v>
      </c>
      <c r="E19" s="166">
        <v>0</v>
      </c>
      <c r="F19" s="220">
        <f t="shared" si="1"/>
        <v>4</v>
      </c>
      <c r="G19" s="166">
        <v>3</v>
      </c>
      <c r="H19" s="166">
        <v>1</v>
      </c>
      <c r="I19" s="461" t="s">
        <v>371</v>
      </c>
      <c r="J19" s="462"/>
    </row>
    <row r="20" spans="1:10" ht="21" customHeight="1" thickBot="1">
      <c r="A20" s="43">
        <v>5222</v>
      </c>
      <c r="B20" s="44" t="s">
        <v>393</v>
      </c>
      <c r="C20" s="140">
        <f t="shared" si="0"/>
        <v>29713</v>
      </c>
      <c r="D20" s="165">
        <v>29713</v>
      </c>
      <c r="E20" s="165">
        <v>0</v>
      </c>
      <c r="F20" s="140">
        <f t="shared" si="1"/>
        <v>467</v>
      </c>
      <c r="G20" s="165">
        <v>467</v>
      </c>
      <c r="H20" s="165">
        <v>0</v>
      </c>
      <c r="I20" s="459" t="s">
        <v>392</v>
      </c>
      <c r="J20" s="460"/>
    </row>
    <row r="21" spans="1:10" ht="21" customHeight="1" thickBot="1">
      <c r="A21" s="46">
        <v>5224</v>
      </c>
      <c r="B21" s="47" t="s">
        <v>360</v>
      </c>
      <c r="C21" s="220">
        <f t="shared" si="0"/>
        <v>159301</v>
      </c>
      <c r="D21" s="166">
        <v>156905</v>
      </c>
      <c r="E21" s="166">
        <v>2396</v>
      </c>
      <c r="F21" s="220">
        <f t="shared" si="1"/>
        <v>1848</v>
      </c>
      <c r="G21" s="166">
        <v>1836</v>
      </c>
      <c r="H21" s="166">
        <v>12</v>
      </c>
      <c r="I21" s="461" t="s">
        <v>141</v>
      </c>
      <c r="J21" s="462"/>
    </row>
    <row r="22" spans="1:10" ht="21" customHeight="1" thickBot="1">
      <c r="A22" s="43">
        <v>5229</v>
      </c>
      <c r="B22" s="44" t="s">
        <v>372</v>
      </c>
      <c r="C22" s="140">
        <f t="shared" si="0"/>
        <v>227654</v>
      </c>
      <c r="D22" s="165">
        <v>225465</v>
      </c>
      <c r="E22" s="165">
        <v>2189</v>
      </c>
      <c r="F22" s="140">
        <f t="shared" si="1"/>
        <v>4019</v>
      </c>
      <c r="G22" s="165">
        <v>3999</v>
      </c>
      <c r="H22" s="165">
        <v>20</v>
      </c>
      <c r="I22" s="459" t="s">
        <v>373</v>
      </c>
      <c r="J22" s="460"/>
    </row>
    <row r="23" spans="1:10" ht="21" customHeight="1" thickBot="1">
      <c r="A23" s="46">
        <v>53</v>
      </c>
      <c r="B23" s="47" t="s">
        <v>353</v>
      </c>
      <c r="C23" s="220">
        <f t="shared" si="0"/>
        <v>214041</v>
      </c>
      <c r="D23" s="166">
        <v>131822</v>
      </c>
      <c r="E23" s="166">
        <v>82219</v>
      </c>
      <c r="F23" s="220">
        <f t="shared" si="1"/>
        <v>1483</v>
      </c>
      <c r="G23" s="166">
        <v>1358</v>
      </c>
      <c r="H23" s="166">
        <v>125</v>
      </c>
      <c r="I23" s="461" t="s">
        <v>348</v>
      </c>
      <c r="J23" s="462"/>
    </row>
    <row r="24" spans="1:10" ht="21" customHeight="1">
      <c r="A24" s="48">
        <v>61</v>
      </c>
      <c r="B24" s="49" t="s">
        <v>354</v>
      </c>
      <c r="C24" s="198">
        <f t="shared" si="0"/>
        <v>1124496</v>
      </c>
      <c r="D24" s="194">
        <v>637437</v>
      </c>
      <c r="E24" s="194">
        <v>487059</v>
      </c>
      <c r="F24" s="198">
        <f t="shared" si="1"/>
        <v>1921</v>
      </c>
      <c r="G24" s="194">
        <v>1298</v>
      </c>
      <c r="H24" s="194">
        <v>623</v>
      </c>
      <c r="I24" s="599" t="s">
        <v>349</v>
      </c>
      <c r="J24" s="600"/>
    </row>
    <row r="25" spans="1:10" s="310" customFormat="1" ht="30.75" customHeight="1">
      <c r="A25" s="594" t="s">
        <v>13</v>
      </c>
      <c r="B25" s="594"/>
      <c r="C25" s="197">
        <f t="shared" ref="C25:G25" si="2">SUM(C12:C24)</f>
        <v>11877087</v>
      </c>
      <c r="D25" s="197">
        <f t="shared" si="2"/>
        <v>10780942</v>
      </c>
      <c r="E25" s="197">
        <f t="shared" si="2"/>
        <v>1096145</v>
      </c>
      <c r="F25" s="197">
        <f t="shared" si="2"/>
        <v>69387</v>
      </c>
      <c r="G25" s="197">
        <f t="shared" si="2"/>
        <v>67683</v>
      </c>
      <c r="H25" s="197">
        <f>SUM(H12:H24)</f>
        <v>1704</v>
      </c>
      <c r="I25" s="595" t="s">
        <v>10</v>
      </c>
      <c r="J25" s="596"/>
    </row>
    <row r="26" spans="1:10">
      <c r="C26" s="70"/>
      <c r="D26" s="70"/>
      <c r="E26" s="70"/>
      <c r="F26" s="70"/>
      <c r="G26" s="70"/>
      <c r="H26" s="70"/>
    </row>
  </sheetData>
  <mergeCells count="30">
    <mergeCell ref="A6:J6"/>
    <mergeCell ref="A1:J1"/>
    <mergeCell ref="A2:J2"/>
    <mergeCell ref="A3:J3"/>
    <mergeCell ref="A4:J4"/>
    <mergeCell ref="A5:J5"/>
    <mergeCell ref="I17:J17"/>
    <mergeCell ref="A7:B7"/>
    <mergeCell ref="I7:J7"/>
    <mergeCell ref="A8:A11"/>
    <mergeCell ref="B8:B11"/>
    <mergeCell ref="C8:E8"/>
    <mergeCell ref="F8:H8"/>
    <mergeCell ref="I8:J11"/>
    <mergeCell ref="C9:E9"/>
    <mergeCell ref="F9:H9"/>
    <mergeCell ref="I12:J12"/>
    <mergeCell ref="I13:J13"/>
    <mergeCell ref="I14:J14"/>
    <mergeCell ref="I15:J15"/>
    <mergeCell ref="I16:J16"/>
    <mergeCell ref="I24:J24"/>
    <mergeCell ref="A25:B25"/>
    <mergeCell ref="I25:J25"/>
    <mergeCell ref="I18:J18"/>
    <mergeCell ref="I19:J19"/>
    <mergeCell ref="I20:J20"/>
    <mergeCell ref="I21:J21"/>
    <mergeCell ref="I22:J22"/>
    <mergeCell ref="I23:J23"/>
  </mergeCells>
  <printOptions horizontalCentered="1" verticalCentered="1"/>
  <pageMargins left="0" right="0" top="0" bottom="0" header="0.31496062992125984" footer="0.31496062992125984"/>
  <pageSetup paperSize="9" scale="85" orientation="landscape"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C157F-E1E8-49FC-B9B3-3A902BC125F7}">
  <sheetPr codeName="Sheet35">
    <tabColor theme="3" tint="0.39997558519241921"/>
  </sheetPr>
  <dimension ref="A1:K43"/>
  <sheetViews>
    <sheetView view="pageBreakPreview" topLeftCell="A7" zoomScaleNormal="100" zoomScaleSheetLayoutView="100" workbookViewId="0">
      <selection sqref="A1:J1"/>
    </sheetView>
  </sheetViews>
  <sheetFormatPr defaultColWidth="9.125" defaultRowHeight="14.25"/>
  <cols>
    <col min="1" max="1" width="11.625" style="53" customWidth="1"/>
    <col min="2" max="2" width="25.625" style="12" customWidth="1"/>
    <col min="3" max="3" width="9.5" style="12" customWidth="1"/>
    <col min="4" max="4" width="9.875" style="12" customWidth="1"/>
    <col min="5" max="5" width="9.75" style="12" customWidth="1"/>
    <col min="6" max="6" width="9.5" style="12" customWidth="1"/>
    <col min="7" max="7" width="9.375" style="12" customWidth="1"/>
    <col min="8" max="8" width="9.5" style="12" customWidth="1"/>
    <col min="9" max="9" width="25.625" style="12" customWidth="1"/>
    <col min="10" max="10" width="11.625" style="12" customWidth="1"/>
    <col min="11" max="16384" width="9.125" style="12"/>
  </cols>
  <sheetData>
    <row r="1" spans="1:11" s="5" customFormat="1" ht="58.5" customHeight="1">
      <c r="A1" s="433"/>
      <c r="B1" s="381"/>
      <c r="C1" s="381"/>
      <c r="D1" s="381"/>
      <c r="E1" s="381"/>
      <c r="F1" s="381"/>
      <c r="G1" s="381"/>
      <c r="H1" s="381"/>
      <c r="I1" s="381"/>
      <c r="J1" s="381"/>
      <c r="K1" s="10"/>
    </row>
    <row r="2" spans="1:11" ht="15.75" customHeight="1">
      <c r="A2" s="434" t="s">
        <v>55</v>
      </c>
      <c r="B2" s="434"/>
      <c r="C2" s="434"/>
      <c r="D2" s="434"/>
      <c r="E2" s="434"/>
      <c r="F2" s="434"/>
      <c r="G2" s="434"/>
      <c r="H2" s="434"/>
      <c r="I2" s="434"/>
      <c r="J2" s="434"/>
    </row>
    <row r="3" spans="1:11" ht="15.75" customHeight="1">
      <c r="A3" s="434" t="s">
        <v>1</v>
      </c>
      <c r="B3" s="434"/>
      <c r="C3" s="434"/>
      <c r="D3" s="434"/>
      <c r="E3" s="434"/>
      <c r="F3" s="434"/>
      <c r="G3" s="434"/>
      <c r="H3" s="434"/>
      <c r="I3" s="434"/>
      <c r="J3" s="434"/>
    </row>
    <row r="4" spans="1:11" ht="15.75" customHeight="1">
      <c r="A4" s="442" t="s">
        <v>408</v>
      </c>
      <c r="B4" s="442"/>
      <c r="C4" s="442"/>
      <c r="D4" s="442"/>
      <c r="E4" s="442"/>
      <c r="F4" s="442"/>
      <c r="G4" s="442"/>
      <c r="H4" s="442"/>
      <c r="I4" s="442"/>
      <c r="J4" s="442"/>
    </row>
    <row r="5" spans="1:11" ht="15.75" customHeight="1">
      <c r="A5" s="442" t="s">
        <v>138</v>
      </c>
      <c r="B5" s="442"/>
      <c r="C5" s="442"/>
      <c r="D5" s="442"/>
      <c r="E5" s="442"/>
      <c r="F5" s="442"/>
      <c r="G5" s="442"/>
      <c r="H5" s="442"/>
      <c r="I5" s="442"/>
      <c r="J5" s="442"/>
    </row>
    <row r="6" spans="1:11" ht="15.75" customHeight="1">
      <c r="A6" s="442">
        <v>2021</v>
      </c>
      <c r="B6" s="442"/>
      <c r="C6" s="442"/>
      <c r="D6" s="442"/>
      <c r="E6" s="442"/>
      <c r="F6" s="442"/>
      <c r="G6" s="442"/>
      <c r="H6" s="442"/>
      <c r="I6" s="442"/>
      <c r="J6" s="442"/>
    </row>
    <row r="7" spans="1:11" ht="16.5" customHeight="1">
      <c r="A7" s="478" t="s">
        <v>500</v>
      </c>
      <c r="B7" s="479"/>
      <c r="C7" s="41"/>
      <c r="D7" s="239"/>
      <c r="E7" s="463"/>
      <c r="F7" s="463"/>
      <c r="G7" s="41"/>
      <c r="H7" s="293"/>
      <c r="I7" s="480" t="s">
        <v>147</v>
      </c>
      <c r="J7" s="480"/>
    </row>
    <row r="8" spans="1:11" ht="24" customHeight="1">
      <c r="A8" s="499" t="s">
        <v>49</v>
      </c>
      <c r="B8" s="499"/>
      <c r="C8" s="494" t="s">
        <v>33</v>
      </c>
      <c r="D8" s="494"/>
      <c r="E8" s="494"/>
      <c r="F8" s="494" t="s">
        <v>495</v>
      </c>
      <c r="G8" s="494"/>
      <c r="H8" s="494"/>
      <c r="I8" s="495" t="s">
        <v>50</v>
      </c>
      <c r="J8" s="495"/>
    </row>
    <row r="9" spans="1:11" ht="31.5" customHeight="1">
      <c r="A9" s="500"/>
      <c r="B9" s="500"/>
      <c r="C9" s="493" t="s">
        <v>335</v>
      </c>
      <c r="D9" s="493"/>
      <c r="E9" s="493"/>
      <c r="F9" s="493" t="s">
        <v>35</v>
      </c>
      <c r="G9" s="493"/>
      <c r="H9" s="493"/>
      <c r="I9" s="496"/>
      <c r="J9" s="496"/>
    </row>
    <row r="10" spans="1:11">
      <c r="A10" s="500"/>
      <c r="B10" s="500"/>
      <c r="C10" s="296" t="s">
        <v>10</v>
      </c>
      <c r="D10" s="304" t="s">
        <v>51</v>
      </c>
      <c r="E10" s="304" t="s">
        <v>52</v>
      </c>
      <c r="F10" s="296" t="s">
        <v>10</v>
      </c>
      <c r="G10" s="296" t="s">
        <v>24</v>
      </c>
      <c r="H10" s="296" t="s">
        <v>25</v>
      </c>
      <c r="I10" s="496"/>
      <c r="J10" s="496"/>
    </row>
    <row r="11" spans="1:11" ht="22.5">
      <c r="A11" s="501"/>
      <c r="B11" s="501"/>
      <c r="C11" s="303" t="s">
        <v>13</v>
      </c>
      <c r="D11" s="83" t="s">
        <v>53</v>
      </c>
      <c r="E11" s="83" t="s">
        <v>54</v>
      </c>
      <c r="F11" s="303" t="s">
        <v>13</v>
      </c>
      <c r="G11" s="303" t="s">
        <v>26</v>
      </c>
      <c r="H11" s="303" t="s">
        <v>27</v>
      </c>
      <c r="I11" s="497"/>
      <c r="J11" s="497"/>
    </row>
    <row r="12" spans="1:11" ht="30" customHeight="1" thickBot="1">
      <c r="A12" s="504" t="s">
        <v>36</v>
      </c>
      <c r="B12" s="504"/>
      <c r="C12" s="291">
        <f>E12+D12</f>
        <v>42025</v>
      </c>
      <c r="D12" s="63">
        <v>828</v>
      </c>
      <c r="E12" s="63">
        <v>41197</v>
      </c>
      <c r="F12" s="291">
        <f>H12+G12</f>
        <v>192</v>
      </c>
      <c r="G12" s="63">
        <v>8</v>
      </c>
      <c r="H12" s="63">
        <v>184</v>
      </c>
      <c r="I12" s="507" t="s">
        <v>339</v>
      </c>
      <c r="J12" s="507"/>
    </row>
    <row r="13" spans="1:11" ht="30" customHeight="1" thickTop="1" thickBot="1">
      <c r="A13" s="492" t="s">
        <v>37</v>
      </c>
      <c r="B13" s="492"/>
      <c r="C13" s="349">
        <f t="shared" ref="C13:C20" si="0">E13+D13</f>
        <v>0</v>
      </c>
      <c r="D13" s="65">
        <v>0</v>
      </c>
      <c r="E13" s="65">
        <v>0</v>
      </c>
      <c r="F13" s="349">
        <f t="shared" ref="F13:F20" si="1">H13+G13</f>
        <v>125</v>
      </c>
      <c r="G13" s="65">
        <v>7</v>
      </c>
      <c r="H13" s="65">
        <v>118</v>
      </c>
      <c r="I13" s="490" t="s">
        <v>340</v>
      </c>
      <c r="J13" s="490"/>
    </row>
    <row r="14" spans="1:11" ht="30" customHeight="1" thickTop="1" thickBot="1">
      <c r="A14" s="491" t="s">
        <v>38</v>
      </c>
      <c r="B14" s="491"/>
      <c r="C14" s="348">
        <f t="shared" si="0"/>
        <v>1776854</v>
      </c>
      <c r="D14" s="63">
        <v>45591</v>
      </c>
      <c r="E14" s="63">
        <v>1731263</v>
      </c>
      <c r="F14" s="348">
        <f t="shared" si="1"/>
        <v>3196</v>
      </c>
      <c r="G14" s="63">
        <v>476</v>
      </c>
      <c r="H14" s="63">
        <v>2720</v>
      </c>
      <c r="I14" s="498" t="s">
        <v>39</v>
      </c>
      <c r="J14" s="498"/>
    </row>
    <row r="15" spans="1:11" ht="30" customHeight="1" thickTop="1" thickBot="1">
      <c r="A15" s="492" t="s">
        <v>40</v>
      </c>
      <c r="B15" s="492"/>
      <c r="C15" s="349">
        <f t="shared" si="0"/>
        <v>1016305</v>
      </c>
      <c r="D15" s="65">
        <v>22993</v>
      </c>
      <c r="E15" s="65">
        <v>993312</v>
      </c>
      <c r="F15" s="349">
        <f t="shared" si="1"/>
        <v>6285</v>
      </c>
      <c r="G15" s="65">
        <v>1178</v>
      </c>
      <c r="H15" s="65">
        <v>5107</v>
      </c>
      <c r="I15" s="490" t="s">
        <v>341</v>
      </c>
      <c r="J15" s="490"/>
    </row>
    <row r="16" spans="1:11" ht="30" customHeight="1" thickTop="1" thickBot="1">
      <c r="A16" s="491" t="s">
        <v>41</v>
      </c>
      <c r="B16" s="491"/>
      <c r="C16" s="348">
        <f t="shared" si="0"/>
        <v>6473408</v>
      </c>
      <c r="D16" s="63">
        <v>347633</v>
      </c>
      <c r="E16" s="63">
        <v>6125775</v>
      </c>
      <c r="F16" s="348">
        <f t="shared" si="1"/>
        <v>12486</v>
      </c>
      <c r="G16" s="63">
        <v>2280</v>
      </c>
      <c r="H16" s="63">
        <v>10206</v>
      </c>
      <c r="I16" s="498" t="s">
        <v>342</v>
      </c>
      <c r="J16" s="498"/>
    </row>
    <row r="17" spans="1:11" ht="30" customHeight="1" thickTop="1" thickBot="1">
      <c r="A17" s="492" t="s">
        <v>42</v>
      </c>
      <c r="B17" s="492"/>
      <c r="C17" s="349">
        <f t="shared" si="0"/>
        <v>191181</v>
      </c>
      <c r="D17" s="65">
        <v>6803</v>
      </c>
      <c r="E17" s="65">
        <v>184378</v>
      </c>
      <c r="F17" s="349">
        <f t="shared" si="1"/>
        <v>2418</v>
      </c>
      <c r="G17" s="65">
        <v>465</v>
      </c>
      <c r="H17" s="65">
        <v>1953</v>
      </c>
      <c r="I17" s="490" t="s">
        <v>343</v>
      </c>
      <c r="J17" s="490"/>
    </row>
    <row r="18" spans="1:11" ht="30" customHeight="1" thickTop="1" thickBot="1">
      <c r="A18" s="491" t="s">
        <v>43</v>
      </c>
      <c r="B18" s="491"/>
      <c r="C18" s="348">
        <f t="shared" si="0"/>
        <v>85221</v>
      </c>
      <c r="D18" s="63">
        <v>2535</v>
      </c>
      <c r="E18" s="63">
        <v>82686</v>
      </c>
      <c r="F18" s="348">
        <f t="shared" si="1"/>
        <v>1907</v>
      </c>
      <c r="G18" s="66">
        <v>36</v>
      </c>
      <c r="H18" s="63">
        <v>1871</v>
      </c>
      <c r="I18" s="498" t="s">
        <v>44</v>
      </c>
      <c r="J18" s="498"/>
    </row>
    <row r="19" spans="1:11" ht="30" customHeight="1" thickTop="1" thickBot="1">
      <c r="A19" s="492" t="s">
        <v>45</v>
      </c>
      <c r="B19" s="492"/>
      <c r="C19" s="349">
        <f t="shared" si="0"/>
        <v>2258577</v>
      </c>
      <c r="D19" s="65">
        <v>306523</v>
      </c>
      <c r="E19" s="65">
        <v>1952054</v>
      </c>
      <c r="F19" s="349">
        <f t="shared" si="1"/>
        <v>41785</v>
      </c>
      <c r="G19" s="65">
        <v>6314</v>
      </c>
      <c r="H19" s="65">
        <v>35471</v>
      </c>
      <c r="I19" s="490" t="s">
        <v>46</v>
      </c>
      <c r="J19" s="490"/>
    </row>
    <row r="20" spans="1:11" ht="30" customHeight="1" thickTop="1">
      <c r="A20" s="506" t="s">
        <v>47</v>
      </c>
      <c r="B20" s="506"/>
      <c r="C20" s="261">
        <f t="shared" si="0"/>
        <v>33517</v>
      </c>
      <c r="D20" s="114">
        <v>0</v>
      </c>
      <c r="E20" s="114">
        <v>33517</v>
      </c>
      <c r="F20" s="261">
        <f t="shared" si="1"/>
        <v>993</v>
      </c>
      <c r="G20" s="114">
        <v>3</v>
      </c>
      <c r="H20" s="114">
        <v>990</v>
      </c>
      <c r="I20" s="505" t="s">
        <v>48</v>
      </c>
      <c r="J20" s="505"/>
    </row>
    <row r="21" spans="1:11" ht="47.25" customHeight="1">
      <c r="A21" s="502" t="s">
        <v>13</v>
      </c>
      <c r="B21" s="502"/>
      <c r="C21" s="225">
        <f t="shared" ref="C21:G21" si="2">SUM(C12:C20)</f>
        <v>11877088</v>
      </c>
      <c r="D21" s="108">
        <f t="shared" si="2"/>
        <v>732906</v>
      </c>
      <c r="E21" s="108">
        <f t="shared" si="2"/>
        <v>11144182</v>
      </c>
      <c r="F21" s="225">
        <f t="shared" si="2"/>
        <v>69387</v>
      </c>
      <c r="G21" s="108">
        <f t="shared" si="2"/>
        <v>10767</v>
      </c>
      <c r="H21" s="108">
        <f>SUM(H12:H20)</f>
        <v>58620</v>
      </c>
      <c r="I21" s="503" t="s">
        <v>10</v>
      </c>
      <c r="J21" s="503"/>
    </row>
    <row r="22" spans="1:11" ht="17.25" customHeight="1">
      <c r="K22" s="53"/>
    </row>
    <row r="23" spans="1:11">
      <c r="K23" s="53"/>
    </row>
    <row r="24" spans="1:11">
      <c r="K24" s="53"/>
    </row>
    <row r="25" spans="1:11">
      <c r="K25" s="53"/>
    </row>
    <row r="26" spans="1:11">
      <c r="K26" s="53"/>
    </row>
    <row r="27" spans="1:11">
      <c r="K27" s="53"/>
    </row>
    <row r="28" spans="1:11">
      <c r="K28" s="53"/>
    </row>
    <row r="29" spans="1:11">
      <c r="K29" s="53"/>
    </row>
    <row r="30" spans="1:11">
      <c r="K30" s="53"/>
    </row>
    <row r="31" spans="1:11">
      <c r="K31" s="53"/>
    </row>
    <row r="32" spans="1:11">
      <c r="K32" s="53"/>
    </row>
    <row r="33" spans="11:11" s="12" customFormat="1">
      <c r="K33" s="53"/>
    </row>
    <row r="34" spans="11:11" s="12" customFormat="1">
      <c r="K34" s="53"/>
    </row>
    <row r="35" spans="11:11" s="12" customFormat="1">
      <c r="K35" s="53"/>
    </row>
    <row r="36" spans="11:11" s="12" customFormat="1">
      <c r="K36" s="53"/>
    </row>
    <row r="37" spans="11:11" s="12" customFormat="1">
      <c r="K37" s="53"/>
    </row>
    <row r="38" spans="11:11" s="12" customFormat="1">
      <c r="K38" s="53"/>
    </row>
    <row r="39" spans="11:11" s="12" customFormat="1">
      <c r="K39" s="53"/>
    </row>
    <row r="40" spans="11:11" s="12" customFormat="1">
      <c r="K40" s="53"/>
    </row>
    <row r="41" spans="11:11" s="12" customFormat="1">
      <c r="K41" s="53"/>
    </row>
    <row r="42" spans="11:11" s="12" customFormat="1">
      <c r="K42" s="53"/>
    </row>
    <row r="43" spans="11:11" s="12" customFormat="1">
      <c r="K43" s="53"/>
    </row>
  </sheetData>
  <mergeCells count="35">
    <mergeCell ref="A6:J6"/>
    <mergeCell ref="A1:J1"/>
    <mergeCell ref="A2:J2"/>
    <mergeCell ref="A3:J3"/>
    <mergeCell ref="A4:J4"/>
    <mergeCell ref="A5:J5"/>
    <mergeCell ref="A7:B7"/>
    <mergeCell ref="E7:F7"/>
    <mergeCell ref="I7:J7"/>
    <mergeCell ref="A8:B11"/>
    <mergeCell ref="C8:E8"/>
    <mergeCell ref="F8:H8"/>
    <mergeCell ref="I8:J11"/>
    <mergeCell ref="C9:E9"/>
    <mergeCell ref="F9:H9"/>
    <mergeCell ref="A12:B12"/>
    <mergeCell ref="I12:J12"/>
    <mergeCell ref="A13:B13"/>
    <mergeCell ref="I13:J13"/>
    <mergeCell ref="A14:B14"/>
    <mergeCell ref="I14:J14"/>
    <mergeCell ref="A15:B15"/>
    <mergeCell ref="I15:J15"/>
    <mergeCell ref="A16:B16"/>
    <mergeCell ref="I16:J16"/>
    <mergeCell ref="A17:B17"/>
    <mergeCell ref="I17:J17"/>
    <mergeCell ref="A21:B21"/>
    <mergeCell ref="I21:J21"/>
    <mergeCell ref="A18:B18"/>
    <mergeCell ref="I18:J18"/>
    <mergeCell ref="A19:B19"/>
    <mergeCell ref="I19:J19"/>
    <mergeCell ref="A20:B20"/>
    <mergeCell ref="I20:J20"/>
  </mergeCells>
  <printOptions horizontalCentered="1" verticalCentered="1"/>
  <pageMargins left="0" right="0" top="0" bottom="0" header="0.31496062992125984" footer="0.31496062992125984"/>
  <pageSetup paperSize="9" scale="85" orientation="landscape"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EE508-E815-4658-ABA6-8870850990CC}">
  <sheetPr codeName="Sheet36">
    <tabColor theme="3" tint="0.39997558519241921"/>
  </sheetPr>
  <dimension ref="A1:M23"/>
  <sheetViews>
    <sheetView view="pageBreakPreview" topLeftCell="A4" zoomScaleNormal="100" zoomScaleSheetLayoutView="100" workbookViewId="0">
      <selection sqref="A1:L1"/>
    </sheetView>
  </sheetViews>
  <sheetFormatPr defaultColWidth="9.125" defaultRowHeight="14.25"/>
  <cols>
    <col min="1" max="1" width="6.625" style="53" customWidth="1"/>
    <col min="2" max="2" width="35.625" style="12" customWidth="1"/>
    <col min="3" max="9" width="8.625" style="12" customWidth="1"/>
    <col min="10" max="10" width="8.75" style="12" customWidth="1"/>
    <col min="11" max="11" width="30.625" style="12" customWidth="1"/>
    <col min="12" max="12" width="6.625" style="12" customWidth="1"/>
    <col min="13" max="16384" width="9.125" style="12"/>
  </cols>
  <sheetData>
    <row r="1" spans="1:13" s="5" customFormat="1" ht="59.25" customHeight="1">
      <c r="A1" s="433"/>
      <c r="B1" s="381"/>
      <c r="C1" s="381"/>
      <c r="D1" s="381"/>
      <c r="E1" s="381"/>
      <c r="F1" s="381"/>
      <c r="G1" s="381"/>
      <c r="H1" s="381"/>
      <c r="I1" s="381"/>
      <c r="J1" s="381"/>
      <c r="K1" s="381"/>
      <c r="L1" s="381"/>
      <c r="M1" s="10"/>
    </row>
    <row r="2" spans="1:13" ht="15.75" customHeight="1">
      <c r="A2" s="434" t="s">
        <v>70</v>
      </c>
      <c r="B2" s="434"/>
      <c r="C2" s="434"/>
      <c r="D2" s="434"/>
      <c r="E2" s="434"/>
      <c r="F2" s="434"/>
      <c r="G2" s="434"/>
      <c r="H2" s="434"/>
      <c r="I2" s="434"/>
      <c r="J2" s="434"/>
      <c r="K2" s="434"/>
      <c r="L2" s="434"/>
    </row>
    <row r="3" spans="1:13" ht="15.75" customHeight="1">
      <c r="A3" s="434" t="s">
        <v>1</v>
      </c>
      <c r="B3" s="434"/>
      <c r="C3" s="434"/>
      <c r="D3" s="434"/>
      <c r="E3" s="434"/>
      <c r="F3" s="434"/>
      <c r="G3" s="434"/>
      <c r="H3" s="434"/>
      <c r="I3" s="434"/>
      <c r="J3" s="434"/>
      <c r="K3" s="434"/>
      <c r="L3" s="434"/>
    </row>
    <row r="4" spans="1:13" ht="15.75" customHeight="1">
      <c r="A4" s="442" t="s">
        <v>71</v>
      </c>
      <c r="B4" s="442"/>
      <c r="C4" s="442"/>
      <c r="D4" s="442"/>
      <c r="E4" s="442"/>
      <c r="F4" s="442"/>
      <c r="G4" s="442"/>
      <c r="H4" s="442"/>
      <c r="I4" s="442"/>
      <c r="J4" s="442"/>
      <c r="K4" s="442"/>
      <c r="L4" s="442"/>
    </row>
    <row r="5" spans="1:13" ht="15.75" customHeight="1">
      <c r="A5" s="442" t="s">
        <v>138</v>
      </c>
      <c r="B5" s="442"/>
      <c r="C5" s="442"/>
      <c r="D5" s="442"/>
      <c r="E5" s="442"/>
      <c r="F5" s="442"/>
      <c r="G5" s="442"/>
      <c r="H5" s="442"/>
      <c r="I5" s="442"/>
      <c r="J5" s="442"/>
      <c r="K5" s="442"/>
      <c r="L5" s="442"/>
    </row>
    <row r="6" spans="1:13" ht="15.75" customHeight="1">
      <c r="A6" s="442">
        <v>2021</v>
      </c>
      <c r="B6" s="442"/>
      <c r="C6" s="442"/>
      <c r="D6" s="442"/>
      <c r="E6" s="442"/>
      <c r="F6" s="442"/>
      <c r="G6" s="442"/>
      <c r="H6" s="442"/>
      <c r="I6" s="442"/>
      <c r="J6" s="442"/>
      <c r="K6" s="442"/>
      <c r="L6" s="442"/>
    </row>
    <row r="7" spans="1:13" ht="16.5" customHeight="1">
      <c r="A7" s="478" t="s">
        <v>501</v>
      </c>
      <c r="B7" s="479"/>
      <c r="D7" s="302"/>
      <c r="E7" s="301"/>
      <c r="F7" s="463"/>
      <c r="G7" s="463"/>
      <c r="H7" s="301"/>
      <c r="I7" s="301"/>
      <c r="J7" s="301"/>
      <c r="K7" s="480" t="s">
        <v>148</v>
      </c>
      <c r="L7" s="480"/>
    </row>
    <row r="8" spans="1:13" ht="41.25" customHeight="1">
      <c r="A8" s="514" t="s">
        <v>110</v>
      </c>
      <c r="B8" s="499" t="s">
        <v>16</v>
      </c>
      <c r="C8" s="296" t="s">
        <v>56</v>
      </c>
      <c r="D8" s="296" t="s">
        <v>57</v>
      </c>
      <c r="E8" s="296" t="s">
        <v>58</v>
      </c>
      <c r="F8" s="296" t="s">
        <v>496</v>
      </c>
      <c r="G8" s="296" t="s">
        <v>59</v>
      </c>
      <c r="H8" s="296" t="s">
        <v>60</v>
      </c>
      <c r="I8" s="296" t="s">
        <v>61</v>
      </c>
      <c r="J8" s="296" t="s">
        <v>62</v>
      </c>
      <c r="K8" s="495" t="s">
        <v>22</v>
      </c>
      <c r="L8" s="508"/>
    </row>
    <row r="9" spans="1:13" ht="45">
      <c r="A9" s="515"/>
      <c r="B9" s="501"/>
      <c r="C9" s="303" t="s">
        <v>13</v>
      </c>
      <c r="D9" s="303" t="s">
        <v>63</v>
      </c>
      <c r="E9" s="303" t="s">
        <v>64</v>
      </c>
      <c r="F9" s="303" t="s">
        <v>65</v>
      </c>
      <c r="G9" s="303" t="s">
        <v>66</v>
      </c>
      <c r="H9" s="303" t="s">
        <v>67</v>
      </c>
      <c r="I9" s="303" t="s">
        <v>68</v>
      </c>
      <c r="J9" s="303" t="s">
        <v>69</v>
      </c>
      <c r="K9" s="497"/>
      <c r="L9" s="509"/>
    </row>
    <row r="10" spans="1:13" ht="21" customHeight="1" thickBot="1">
      <c r="A10" s="43">
        <v>4922</v>
      </c>
      <c r="B10" s="44" t="s">
        <v>356</v>
      </c>
      <c r="C10" s="227">
        <f>SUM(D10:J10)</f>
        <v>21725</v>
      </c>
      <c r="D10" s="174">
        <v>6098</v>
      </c>
      <c r="E10" s="174">
        <v>295</v>
      </c>
      <c r="F10" s="174">
        <v>5863</v>
      </c>
      <c r="G10" s="174">
        <v>701</v>
      </c>
      <c r="H10" s="174">
        <v>7197</v>
      </c>
      <c r="I10" s="174">
        <v>0</v>
      </c>
      <c r="J10" s="174">
        <v>1571</v>
      </c>
      <c r="K10" s="513" t="s">
        <v>361</v>
      </c>
      <c r="L10" s="513"/>
    </row>
    <row r="11" spans="1:13" ht="21" customHeight="1" thickBot="1">
      <c r="A11" s="46">
        <v>4923</v>
      </c>
      <c r="B11" s="47" t="s">
        <v>357</v>
      </c>
      <c r="C11" s="350">
        <f t="shared" ref="C11:C22" si="0">SUM(D11:J11)</f>
        <v>394106</v>
      </c>
      <c r="D11" s="175">
        <v>71158</v>
      </c>
      <c r="E11" s="175">
        <v>3930</v>
      </c>
      <c r="F11" s="175">
        <v>99713</v>
      </c>
      <c r="G11" s="175">
        <v>16067</v>
      </c>
      <c r="H11" s="175">
        <v>174545</v>
      </c>
      <c r="I11" s="175">
        <v>203</v>
      </c>
      <c r="J11" s="175">
        <v>28490</v>
      </c>
      <c r="K11" s="512" t="s">
        <v>139</v>
      </c>
      <c r="L11" s="512"/>
    </row>
    <row r="12" spans="1:13" ht="27.75" customHeight="1" thickBot="1">
      <c r="A12" s="43">
        <v>4924</v>
      </c>
      <c r="B12" s="44" t="s">
        <v>362</v>
      </c>
      <c r="C12" s="227">
        <f t="shared" si="0"/>
        <v>100626</v>
      </c>
      <c r="D12" s="174">
        <v>0</v>
      </c>
      <c r="E12" s="174">
        <v>410</v>
      </c>
      <c r="F12" s="174">
        <v>798</v>
      </c>
      <c r="G12" s="174">
        <v>10873</v>
      </c>
      <c r="H12" s="174">
        <v>88545</v>
      </c>
      <c r="I12" s="174">
        <v>0</v>
      </c>
      <c r="J12" s="174">
        <v>0</v>
      </c>
      <c r="K12" s="513" t="s">
        <v>374</v>
      </c>
      <c r="L12" s="513"/>
    </row>
    <row r="13" spans="1:13" ht="21" customHeight="1" thickBot="1">
      <c r="A13" s="46">
        <v>4925</v>
      </c>
      <c r="B13" s="47" t="s">
        <v>364</v>
      </c>
      <c r="C13" s="350">
        <f t="shared" si="0"/>
        <v>46308</v>
      </c>
      <c r="D13" s="175">
        <v>4184</v>
      </c>
      <c r="E13" s="175">
        <v>1732</v>
      </c>
      <c r="F13" s="175">
        <v>11499</v>
      </c>
      <c r="G13" s="175">
        <v>2309</v>
      </c>
      <c r="H13" s="175">
        <v>26037</v>
      </c>
      <c r="I13" s="175">
        <v>0</v>
      </c>
      <c r="J13" s="175">
        <v>547</v>
      </c>
      <c r="K13" s="512" t="s">
        <v>365</v>
      </c>
      <c r="L13" s="512"/>
    </row>
    <row r="14" spans="1:13" ht="27.75" customHeight="1" thickBot="1">
      <c r="A14" s="43">
        <v>5010</v>
      </c>
      <c r="B14" s="44" t="s">
        <v>366</v>
      </c>
      <c r="C14" s="227">
        <f t="shared" si="0"/>
        <v>191977</v>
      </c>
      <c r="D14" s="174">
        <v>10728</v>
      </c>
      <c r="E14" s="174">
        <v>702</v>
      </c>
      <c r="F14" s="174">
        <v>55317</v>
      </c>
      <c r="G14" s="174">
        <v>941</v>
      </c>
      <c r="H14" s="174">
        <v>123729</v>
      </c>
      <c r="I14" s="174">
        <v>560</v>
      </c>
      <c r="J14" s="174">
        <v>0</v>
      </c>
      <c r="K14" s="513" t="s">
        <v>367</v>
      </c>
      <c r="L14" s="513"/>
    </row>
    <row r="15" spans="1:13" ht="21" customHeight="1" thickBot="1">
      <c r="A15" s="46">
        <v>5110</v>
      </c>
      <c r="B15" s="47" t="s">
        <v>402</v>
      </c>
      <c r="C15" s="350">
        <f t="shared" si="0"/>
        <v>12856546</v>
      </c>
      <c r="D15" s="175">
        <v>485269</v>
      </c>
      <c r="E15" s="175">
        <v>71476</v>
      </c>
      <c r="F15" s="175">
        <v>236661</v>
      </c>
      <c r="G15" s="175">
        <v>6655</v>
      </c>
      <c r="H15" s="175">
        <v>12056485</v>
      </c>
      <c r="I15" s="175">
        <v>0</v>
      </c>
      <c r="J15" s="175">
        <v>0</v>
      </c>
      <c r="K15" s="512" t="s">
        <v>368</v>
      </c>
      <c r="L15" s="512"/>
    </row>
    <row r="16" spans="1:13" ht="21" customHeight="1" thickBot="1">
      <c r="A16" s="43">
        <v>5210</v>
      </c>
      <c r="B16" s="44" t="s">
        <v>359</v>
      </c>
      <c r="C16" s="227">
        <f t="shared" si="0"/>
        <v>59726</v>
      </c>
      <c r="D16" s="174">
        <v>771</v>
      </c>
      <c r="E16" s="174">
        <v>2748</v>
      </c>
      <c r="F16" s="174">
        <v>0</v>
      </c>
      <c r="G16" s="174">
        <v>39369</v>
      </c>
      <c r="H16" s="174">
        <v>16838</v>
      </c>
      <c r="I16" s="174">
        <v>0</v>
      </c>
      <c r="J16" s="174">
        <v>0</v>
      </c>
      <c r="K16" s="513" t="s">
        <v>369</v>
      </c>
      <c r="L16" s="513"/>
    </row>
    <row r="17" spans="1:12" ht="21" customHeight="1" thickBot="1">
      <c r="A17" s="46">
        <v>5221</v>
      </c>
      <c r="B17" s="47" t="s">
        <v>370</v>
      </c>
      <c r="C17" s="350">
        <f t="shared" si="0"/>
        <v>29</v>
      </c>
      <c r="D17" s="175">
        <v>0</v>
      </c>
      <c r="E17" s="175">
        <v>1</v>
      </c>
      <c r="F17" s="175">
        <v>6</v>
      </c>
      <c r="G17" s="175">
        <v>2</v>
      </c>
      <c r="H17" s="175">
        <v>20</v>
      </c>
      <c r="I17" s="175">
        <v>0</v>
      </c>
      <c r="J17" s="175">
        <v>0</v>
      </c>
      <c r="K17" s="512" t="s">
        <v>371</v>
      </c>
      <c r="L17" s="512"/>
    </row>
    <row r="18" spans="1:12" ht="21" customHeight="1" thickBot="1">
      <c r="A18" s="43">
        <v>5222</v>
      </c>
      <c r="B18" s="44" t="s">
        <v>393</v>
      </c>
      <c r="C18" s="227">
        <f t="shared" si="0"/>
        <v>23342</v>
      </c>
      <c r="D18" s="174">
        <v>1895</v>
      </c>
      <c r="E18" s="174">
        <v>564</v>
      </c>
      <c r="F18" s="174">
        <v>14009</v>
      </c>
      <c r="G18" s="174">
        <v>166</v>
      </c>
      <c r="H18" s="174">
        <v>6645</v>
      </c>
      <c r="I18" s="174">
        <v>63</v>
      </c>
      <c r="J18" s="174">
        <v>0</v>
      </c>
      <c r="K18" s="513" t="s">
        <v>392</v>
      </c>
      <c r="L18" s="513"/>
    </row>
    <row r="19" spans="1:12" ht="21" customHeight="1" thickBot="1">
      <c r="A19" s="46">
        <v>5224</v>
      </c>
      <c r="B19" s="47" t="s">
        <v>360</v>
      </c>
      <c r="C19" s="350">
        <f t="shared" si="0"/>
        <v>61593</v>
      </c>
      <c r="D19" s="175">
        <v>41336</v>
      </c>
      <c r="E19" s="175">
        <v>1233</v>
      </c>
      <c r="F19" s="175">
        <v>2326</v>
      </c>
      <c r="G19" s="175">
        <v>3152</v>
      </c>
      <c r="H19" s="175">
        <v>12609</v>
      </c>
      <c r="I19" s="175">
        <v>937</v>
      </c>
      <c r="J19" s="175">
        <v>0</v>
      </c>
      <c r="K19" s="512" t="s">
        <v>141</v>
      </c>
      <c r="L19" s="512"/>
    </row>
    <row r="20" spans="1:12" ht="21" customHeight="1" thickBot="1">
      <c r="A20" s="43">
        <v>5229</v>
      </c>
      <c r="B20" s="44" t="s">
        <v>372</v>
      </c>
      <c r="C20" s="227">
        <f t="shared" si="0"/>
        <v>331660</v>
      </c>
      <c r="D20" s="174">
        <v>172432</v>
      </c>
      <c r="E20" s="174">
        <v>2796</v>
      </c>
      <c r="F20" s="174">
        <v>27272</v>
      </c>
      <c r="G20" s="174">
        <v>7773</v>
      </c>
      <c r="H20" s="174">
        <v>121387</v>
      </c>
      <c r="I20" s="174">
        <v>0</v>
      </c>
      <c r="J20" s="174">
        <v>0</v>
      </c>
      <c r="K20" s="513" t="s">
        <v>373</v>
      </c>
      <c r="L20" s="513"/>
    </row>
    <row r="21" spans="1:12" ht="21" customHeight="1" thickBot="1">
      <c r="A21" s="46">
        <v>53</v>
      </c>
      <c r="B21" s="47" t="s">
        <v>353</v>
      </c>
      <c r="C21" s="350">
        <f t="shared" si="0"/>
        <v>160875</v>
      </c>
      <c r="D21" s="175">
        <v>145568</v>
      </c>
      <c r="E21" s="175">
        <v>1389</v>
      </c>
      <c r="F21" s="175">
        <v>1069</v>
      </c>
      <c r="G21" s="175">
        <v>1084</v>
      </c>
      <c r="H21" s="175">
        <v>10295</v>
      </c>
      <c r="I21" s="175">
        <v>1470</v>
      </c>
      <c r="J21" s="175">
        <v>0</v>
      </c>
      <c r="K21" s="512" t="s">
        <v>348</v>
      </c>
      <c r="L21" s="512"/>
    </row>
    <row r="22" spans="1:12" ht="21" customHeight="1">
      <c r="A22" s="48">
        <v>61</v>
      </c>
      <c r="B22" s="49" t="s">
        <v>354</v>
      </c>
      <c r="C22" s="311">
        <f t="shared" si="0"/>
        <v>352895</v>
      </c>
      <c r="D22" s="314">
        <v>7586</v>
      </c>
      <c r="E22" s="314">
        <v>421</v>
      </c>
      <c r="F22" s="314">
        <v>7248</v>
      </c>
      <c r="G22" s="314">
        <v>84865</v>
      </c>
      <c r="H22" s="314">
        <v>252775</v>
      </c>
      <c r="I22" s="314">
        <v>0</v>
      </c>
      <c r="J22" s="314">
        <v>0</v>
      </c>
      <c r="K22" s="598" t="s">
        <v>349</v>
      </c>
      <c r="L22" s="598"/>
    </row>
    <row r="23" spans="1:12" ht="43.5" customHeight="1">
      <c r="A23" s="594" t="s">
        <v>13</v>
      </c>
      <c r="B23" s="594"/>
      <c r="C23" s="312">
        <f t="shared" ref="C23:I23" si="1">SUM(C10:C22)</f>
        <v>14601408</v>
      </c>
      <c r="D23" s="312">
        <f t="shared" si="1"/>
        <v>947025</v>
      </c>
      <c r="E23" s="312">
        <f t="shared" si="1"/>
        <v>87697</v>
      </c>
      <c r="F23" s="312">
        <f t="shared" si="1"/>
        <v>461781</v>
      </c>
      <c r="G23" s="312">
        <f t="shared" si="1"/>
        <v>173957</v>
      </c>
      <c r="H23" s="312">
        <f t="shared" si="1"/>
        <v>12897107</v>
      </c>
      <c r="I23" s="312">
        <f t="shared" si="1"/>
        <v>3233</v>
      </c>
      <c r="J23" s="312">
        <f>SUM(J10:J22)</f>
        <v>30608</v>
      </c>
      <c r="K23" s="587" t="s">
        <v>10</v>
      </c>
      <c r="L23" s="587"/>
    </row>
  </sheetData>
  <mergeCells count="27">
    <mergeCell ref="A6:L6"/>
    <mergeCell ref="A1:L1"/>
    <mergeCell ref="A2:L2"/>
    <mergeCell ref="A3:L3"/>
    <mergeCell ref="A4:L4"/>
    <mergeCell ref="A5:L5"/>
    <mergeCell ref="K15:L15"/>
    <mergeCell ref="A7:B7"/>
    <mergeCell ref="F7:G7"/>
    <mergeCell ref="K7:L7"/>
    <mergeCell ref="A8:A9"/>
    <mergeCell ref="B8:B9"/>
    <mergeCell ref="K8:L9"/>
    <mergeCell ref="K10:L10"/>
    <mergeCell ref="K11:L11"/>
    <mergeCell ref="K12:L12"/>
    <mergeCell ref="K13:L13"/>
    <mergeCell ref="K14:L14"/>
    <mergeCell ref="K22:L22"/>
    <mergeCell ref="A23:B23"/>
    <mergeCell ref="K23:L23"/>
    <mergeCell ref="K16:L16"/>
    <mergeCell ref="K17:L17"/>
    <mergeCell ref="K18:L18"/>
    <mergeCell ref="K19:L19"/>
    <mergeCell ref="K20:L20"/>
    <mergeCell ref="K21:L21"/>
  </mergeCells>
  <printOptions horizontalCentered="1" verticalCentered="1"/>
  <pageMargins left="0" right="0" top="0" bottom="0" header="0.31496062992125984" footer="0.31496062992125984"/>
  <pageSetup paperSize="9" scale="85" orientation="landscape"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B59A3-62D6-4CCB-AC53-50140B901FC4}">
  <sheetPr codeName="Sheet37">
    <tabColor theme="3" tint="0.39997558519241921"/>
  </sheetPr>
  <dimension ref="A1:P38"/>
  <sheetViews>
    <sheetView view="pageBreakPreview" topLeftCell="A4" zoomScale="80" zoomScaleNormal="100" zoomScaleSheetLayoutView="80" workbookViewId="0">
      <selection activeCell="Q5" sqref="Q5"/>
    </sheetView>
  </sheetViews>
  <sheetFormatPr defaultColWidth="9.125" defaultRowHeight="14.25"/>
  <cols>
    <col min="1" max="1" width="8.25" style="53" customWidth="1"/>
    <col min="2" max="2" width="31.125" style="12" customWidth="1"/>
    <col min="3" max="3" width="10.5" style="70" customWidth="1"/>
    <col min="4" max="4" width="12.5" style="12" customWidth="1"/>
    <col min="5" max="6" width="8.625" style="12" customWidth="1"/>
    <col min="7" max="7" width="10.375" style="12" customWidth="1"/>
    <col min="8" max="8" width="10" style="12" customWidth="1"/>
    <col min="9" max="10" width="9" style="12" customWidth="1"/>
    <col min="11" max="11" width="9.5" style="12" customWidth="1"/>
    <col min="12" max="13" width="8.625" style="12" customWidth="1"/>
    <col min="14" max="14" width="28" style="12" customWidth="1"/>
    <col min="15" max="15" width="6" style="12" customWidth="1"/>
    <col min="16" max="16384" width="9.125" style="12"/>
  </cols>
  <sheetData>
    <row r="1" spans="1:16" s="5" customFormat="1" ht="57.75" customHeight="1">
      <c r="A1" s="433"/>
      <c r="B1" s="433"/>
      <c r="C1" s="433"/>
      <c r="D1" s="433"/>
      <c r="E1" s="433"/>
      <c r="F1" s="433"/>
      <c r="G1" s="433"/>
      <c r="H1" s="433"/>
      <c r="I1" s="433"/>
      <c r="J1" s="433"/>
      <c r="K1" s="433"/>
      <c r="L1" s="433"/>
      <c r="M1" s="518"/>
      <c r="N1" s="518"/>
      <c r="O1" s="518"/>
      <c r="P1" s="10"/>
    </row>
    <row r="2" spans="1:16" ht="15.75" customHeight="1">
      <c r="A2" s="434" t="s">
        <v>89</v>
      </c>
      <c r="B2" s="434"/>
      <c r="C2" s="434"/>
      <c r="D2" s="434"/>
      <c r="E2" s="434"/>
      <c r="F2" s="434"/>
      <c r="G2" s="434"/>
      <c r="H2" s="434"/>
      <c r="I2" s="434"/>
      <c r="J2" s="434"/>
      <c r="K2" s="434"/>
      <c r="L2" s="434"/>
      <c r="M2" s="434"/>
      <c r="N2" s="434"/>
      <c r="O2" s="434"/>
    </row>
    <row r="3" spans="1:16" ht="15.75" customHeight="1">
      <c r="A3" s="434" t="s">
        <v>2</v>
      </c>
      <c r="B3" s="434"/>
      <c r="C3" s="434"/>
      <c r="D3" s="434"/>
      <c r="E3" s="434"/>
      <c r="F3" s="434"/>
      <c r="G3" s="434"/>
      <c r="H3" s="434"/>
      <c r="I3" s="434"/>
      <c r="J3" s="434"/>
      <c r="K3" s="434"/>
      <c r="L3" s="434"/>
      <c r="M3" s="434"/>
      <c r="N3" s="434"/>
      <c r="O3" s="434"/>
    </row>
    <row r="4" spans="1:16" ht="15.75" customHeight="1">
      <c r="A4" s="442" t="s">
        <v>90</v>
      </c>
      <c r="B4" s="442"/>
      <c r="C4" s="442"/>
      <c r="D4" s="442"/>
      <c r="E4" s="442"/>
      <c r="F4" s="442"/>
      <c r="G4" s="442"/>
      <c r="H4" s="442"/>
      <c r="I4" s="442"/>
      <c r="J4" s="442"/>
      <c r="K4" s="442"/>
      <c r="L4" s="442"/>
      <c r="M4" s="442"/>
      <c r="N4" s="442"/>
      <c r="O4" s="442"/>
    </row>
    <row r="5" spans="1:16" ht="15.75" customHeight="1">
      <c r="A5" s="442" t="s">
        <v>135</v>
      </c>
      <c r="B5" s="442"/>
      <c r="C5" s="442"/>
      <c r="D5" s="442"/>
      <c r="E5" s="442"/>
      <c r="F5" s="442"/>
      <c r="G5" s="442"/>
      <c r="H5" s="442"/>
      <c r="I5" s="442"/>
      <c r="J5" s="442"/>
      <c r="K5" s="442"/>
      <c r="L5" s="442"/>
      <c r="M5" s="442"/>
      <c r="N5" s="442"/>
      <c r="O5" s="442"/>
    </row>
    <row r="6" spans="1:16" ht="15.75" customHeight="1">
      <c r="A6" s="442">
        <v>2021</v>
      </c>
      <c r="B6" s="442"/>
      <c r="C6" s="442"/>
      <c r="D6" s="442"/>
      <c r="E6" s="442"/>
      <c r="F6" s="442"/>
      <c r="G6" s="442"/>
      <c r="H6" s="442"/>
      <c r="I6" s="442"/>
      <c r="J6" s="442"/>
      <c r="K6" s="442"/>
      <c r="L6" s="442"/>
      <c r="M6" s="442"/>
      <c r="N6" s="442"/>
      <c r="O6" s="442"/>
    </row>
    <row r="7" spans="1:16" ht="16.5" customHeight="1">
      <c r="A7" s="516" t="s">
        <v>542</v>
      </c>
      <c r="B7" s="517"/>
      <c r="D7" s="302"/>
      <c r="E7" s="301"/>
      <c r="F7" s="526"/>
      <c r="G7" s="526"/>
      <c r="H7" s="301"/>
      <c r="I7" s="301"/>
      <c r="J7" s="301"/>
      <c r="K7" s="525"/>
      <c r="L7" s="525"/>
      <c r="N7" s="525" t="s">
        <v>541</v>
      </c>
      <c r="O7" s="525"/>
    </row>
    <row r="8" spans="1:16" ht="84" customHeight="1">
      <c r="A8" s="514" t="s">
        <v>272</v>
      </c>
      <c r="B8" s="499" t="s">
        <v>16</v>
      </c>
      <c r="C8" s="296" t="s">
        <v>56</v>
      </c>
      <c r="D8" s="299" t="s">
        <v>72</v>
      </c>
      <c r="E8" s="299" t="s">
        <v>73</v>
      </c>
      <c r="F8" s="299" t="s">
        <v>497</v>
      </c>
      <c r="G8" s="299" t="s">
        <v>74</v>
      </c>
      <c r="H8" s="299" t="s">
        <v>75</v>
      </c>
      <c r="I8" s="299" t="s">
        <v>76</v>
      </c>
      <c r="J8" s="299" t="s">
        <v>77</v>
      </c>
      <c r="K8" s="299" t="s">
        <v>78</v>
      </c>
      <c r="L8" s="299" t="s">
        <v>79</v>
      </c>
      <c r="M8" s="80" t="s">
        <v>80</v>
      </c>
      <c r="N8" s="521" t="s">
        <v>22</v>
      </c>
      <c r="O8" s="522"/>
    </row>
    <row r="9" spans="1:16" ht="80.25" customHeight="1">
      <c r="A9" s="515"/>
      <c r="B9" s="501"/>
      <c r="C9" s="303" t="s">
        <v>13</v>
      </c>
      <c r="D9" s="300" t="s">
        <v>380</v>
      </c>
      <c r="E9" s="300" t="s">
        <v>81</v>
      </c>
      <c r="F9" s="300" t="s">
        <v>82</v>
      </c>
      <c r="G9" s="300" t="s">
        <v>83</v>
      </c>
      <c r="H9" s="300" t="s">
        <v>84</v>
      </c>
      <c r="I9" s="300" t="s">
        <v>85</v>
      </c>
      <c r="J9" s="300" t="s">
        <v>86</v>
      </c>
      <c r="K9" s="300" t="s">
        <v>87</v>
      </c>
      <c r="L9" s="300" t="s">
        <v>88</v>
      </c>
      <c r="M9" s="141" t="s">
        <v>344</v>
      </c>
      <c r="N9" s="523"/>
      <c r="O9" s="524"/>
    </row>
    <row r="10" spans="1:16" ht="30" customHeight="1" thickBot="1">
      <c r="A10" s="43">
        <v>4922</v>
      </c>
      <c r="B10" s="44" t="s">
        <v>356</v>
      </c>
      <c r="C10" s="45">
        <f>SUM(D10:M10)</f>
        <v>21208</v>
      </c>
      <c r="D10" s="45">
        <v>5722</v>
      </c>
      <c r="E10" s="45">
        <v>49</v>
      </c>
      <c r="F10" s="45">
        <v>427</v>
      </c>
      <c r="G10" s="45">
        <v>5</v>
      </c>
      <c r="H10" s="45">
        <v>5908</v>
      </c>
      <c r="I10" s="45">
        <v>155</v>
      </c>
      <c r="J10" s="45">
        <v>311</v>
      </c>
      <c r="K10" s="45">
        <v>3875</v>
      </c>
      <c r="L10" s="45">
        <v>1366</v>
      </c>
      <c r="M10" s="45">
        <v>3390</v>
      </c>
      <c r="N10" s="513" t="s">
        <v>361</v>
      </c>
      <c r="O10" s="513"/>
    </row>
    <row r="11" spans="1:16" ht="30" customHeight="1" thickBot="1">
      <c r="A11" s="46">
        <v>4923</v>
      </c>
      <c r="B11" s="47" t="s">
        <v>357</v>
      </c>
      <c r="C11" s="187">
        <f>SUM(D11:M11)</f>
        <v>340372</v>
      </c>
      <c r="D11" s="187">
        <v>42218</v>
      </c>
      <c r="E11" s="187">
        <v>857</v>
      </c>
      <c r="F11" s="187">
        <v>8298</v>
      </c>
      <c r="G11" s="187">
        <v>83042</v>
      </c>
      <c r="H11" s="187">
        <v>48342</v>
      </c>
      <c r="I11" s="187">
        <v>6705</v>
      </c>
      <c r="J11" s="187">
        <v>12559</v>
      </c>
      <c r="K11" s="187">
        <v>52063</v>
      </c>
      <c r="L11" s="187">
        <v>39464</v>
      </c>
      <c r="M11" s="187">
        <v>46824</v>
      </c>
      <c r="N11" s="512" t="s">
        <v>139</v>
      </c>
      <c r="O11" s="512"/>
    </row>
    <row r="12" spans="1:16" ht="30" customHeight="1" thickBot="1">
      <c r="A12" s="43">
        <v>4924</v>
      </c>
      <c r="B12" s="44" t="s">
        <v>362</v>
      </c>
      <c r="C12" s="45">
        <f t="shared" ref="C12:C23" si="0">SUM(D12:M12)</f>
        <v>284288</v>
      </c>
      <c r="D12" s="45">
        <v>155300</v>
      </c>
      <c r="E12" s="45">
        <v>0</v>
      </c>
      <c r="F12" s="45">
        <v>242</v>
      </c>
      <c r="G12" s="45">
        <v>612</v>
      </c>
      <c r="H12" s="45">
        <v>80415</v>
      </c>
      <c r="I12" s="45">
        <v>1420</v>
      </c>
      <c r="J12" s="45">
        <v>16128</v>
      </c>
      <c r="K12" s="45">
        <v>28538</v>
      </c>
      <c r="L12" s="45">
        <v>0</v>
      </c>
      <c r="M12" s="45">
        <v>1633</v>
      </c>
      <c r="N12" s="513" t="s">
        <v>374</v>
      </c>
      <c r="O12" s="513"/>
    </row>
    <row r="13" spans="1:16" ht="30" customHeight="1" thickBot="1">
      <c r="A13" s="46">
        <v>4925</v>
      </c>
      <c r="B13" s="47" t="s">
        <v>364</v>
      </c>
      <c r="C13" s="187">
        <f t="shared" si="0"/>
        <v>28082</v>
      </c>
      <c r="D13" s="187">
        <v>3684</v>
      </c>
      <c r="E13" s="187">
        <v>437</v>
      </c>
      <c r="F13" s="187">
        <v>1149</v>
      </c>
      <c r="G13" s="187">
        <v>243</v>
      </c>
      <c r="H13" s="187">
        <v>8541</v>
      </c>
      <c r="I13" s="187">
        <v>184</v>
      </c>
      <c r="J13" s="187">
        <v>856</v>
      </c>
      <c r="K13" s="187">
        <v>2484</v>
      </c>
      <c r="L13" s="187">
        <v>279</v>
      </c>
      <c r="M13" s="187">
        <v>10225</v>
      </c>
      <c r="N13" s="512" t="s">
        <v>365</v>
      </c>
      <c r="O13" s="512"/>
    </row>
    <row r="14" spans="1:16" ht="34.5" customHeight="1" thickBot="1">
      <c r="A14" s="43">
        <v>5010</v>
      </c>
      <c r="B14" s="44" t="s">
        <v>366</v>
      </c>
      <c r="C14" s="45">
        <f t="shared" si="0"/>
        <v>970161</v>
      </c>
      <c r="D14" s="45">
        <v>130662</v>
      </c>
      <c r="E14" s="45">
        <v>0</v>
      </c>
      <c r="F14" s="45">
        <v>54527</v>
      </c>
      <c r="G14" s="45">
        <v>401740</v>
      </c>
      <c r="H14" s="45">
        <v>232249</v>
      </c>
      <c r="I14" s="45">
        <v>7361</v>
      </c>
      <c r="J14" s="45">
        <v>986</v>
      </c>
      <c r="K14" s="45">
        <v>98036</v>
      </c>
      <c r="L14" s="45">
        <v>5344</v>
      </c>
      <c r="M14" s="45">
        <v>39256</v>
      </c>
      <c r="N14" s="513" t="s">
        <v>367</v>
      </c>
      <c r="O14" s="513"/>
    </row>
    <row r="15" spans="1:16" ht="30" customHeight="1" thickBot="1">
      <c r="A15" s="46">
        <v>5110</v>
      </c>
      <c r="B15" s="47" t="s">
        <v>402</v>
      </c>
      <c r="C15" s="187">
        <f t="shared" si="0"/>
        <v>14064572</v>
      </c>
      <c r="D15" s="187">
        <v>8504987</v>
      </c>
      <c r="E15" s="187">
        <v>0</v>
      </c>
      <c r="F15" s="187">
        <v>105043</v>
      </c>
      <c r="G15" s="187">
        <v>0</v>
      </c>
      <c r="H15" s="187">
        <v>3420833</v>
      </c>
      <c r="I15" s="187">
        <v>44306</v>
      </c>
      <c r="J15" s="187">
        <v>53086</v>
      </c>
      <c r="K15" s="187">
        <v>1800723</v>
      </c>
      <c r="L15" s="187">
        <v>2129</v>
      </c>
      <c r="M15" s="187">
        <v>133465</v>
      </c>
      <c r="N15" s="512" t="s">
        <v>368</v>
      </c>
      <c r="O15" s="512"/>
    </row>
    <row r="16" spans="1:16" ht="30" customHeight="1" thickBot="1">
      <c r="A16" s="43">
        <v>5210</v>
      </c>
      <c r="B16" s="44" t="s">
        <v>359</v>
      </c>
      <c r="C16" s="45">
        <f t="shared" si="0"/>
        <v>536411</v>
      </c>
      <c r="D16" s="45">
        <v>494015</v>
      </c>
      <c r="E16" s="45">
        <v>0</v>
      </c>
      <c r="F16" s="45">
        <v>323</v>
      </c>
      <c r="G16" s="45">
        <v>10760</v>
      </c>
      <c r="H16" s="45">
        <v>10177</v>
      </c>
      <c r="I16" s="45">
        <v>7228</v>
      </c>
      <c r="J16" s="45">
        <v>9821</v>
      </c>
      <c r="K16" s="45">
        <v>2127</v>
      </c>
      <c r="L16" s="45">
        <v>726</v>
      </c>
      <c r="M16" s="45">
        <v>1234</v>
      </c>
      <c r="N16" s="513" t="s">
        <v>369</v>
      </c>
      <c r="O16" s="513"/>
    </row>
    <row r="17" spans="1:15" ht="30" customHeight="1" thickBot="1">
      <c r="A17" s="46">
        <v>5221</v>
      </c>
      <c r="B17" s="47" t="s">
        <v>370</v>
      </c>
      <c r="C17" s="187">
        <f>SUM(D17:M17)</f>
        <v>59</v>
      </c>
      <c r="D17" s="187">
        <v>0</v>
      </c>
      <c r="E17" s="187">
        <v>0</v>
      </c>
      <c r="F17" s="187">
        <v>4</v>
      </c>
      <c r="G17" s="187">
        <v>0</v>
      </c>
      <c r="H17" s="187">
        <v>4</v>
      </c>
      <c r="I17" s="187">
        <v>0</v>
      </c>
      <c r="J17" s="187">
        <v>0</v>
      </c>
      <c r="K17" s="187">
        <v>0</v>
      </c>
      <c r="L17" s="187">
        <v>3</v>
      </c>
      <c r="M17" s="187">
        <v>48</v>
      </c>
      <c r="N17" s="512" t="s">
        <v>371</v>
      </c>
      <c r="O17" s="512"/>
    </row>
    <row r="18" spans="1:15" ht="30" customHeight="1" thickBot="1">
      <c r="A18" s="43">
        <v>5222</v>
      </c>
      <c r="B18" s="44" t="s">
        <v>393</v>
      </c>
      <c r="C18" s="45">
        <f t="shared" si="0"/>
        <v>28868</v>
      </c>
      <c r="D18" s="45">
        <v>9823</v>
      </c>
      <c r="E18" s="45">
        <v>0</v>
      </c>
      <c r="F18" s="45">
        <v>1917</v>
      </c>
      <c r="G18" s="45">
        <v>15594</v>
      </c>
      <c r="H18" s="45">
        <v>6</v>
      </c>
      <c r="I18" s="45">
        <v>0</v>
      </c>
      <c r="J18" s="45">
        <v>65</v>
      </c>
      <c r="K18" s="45">
        <v>369</v>
      </c>
      <c r="L18" s="45">
        <v>0</v>
      </c>
      <c r="M18" s="45">
        <v>1094</v>
      </c>
      <c r="N18" s="513" t="s">
        <v>392</v>
      </c>
      <c r="O18" s="513"/>
    </row>
    <row r="19" spans="1:15" ht="30" customHeight="1" thickBot="1">
      <c r="A19" s="46">
        <v>5224</v>
      </c>
      <c r="B19" s="47" t="s">
        <v>360</v>
      </c>
      <c r="C19" s="187">
        <f t="shared" si="0"/>
        <v>75050</v>
      </c>
      <c r="D19" s="187">
        <v>31326</v>
      </c>
      <c r="E19" s="187">
        <v>0</v>
      </c>
      <c r="F19" s="187">
        <v>2409</v>
      </c>
      <c r="G19" s="187">
        <v>5542</v>
      </c>
      <c r="H19" s="187">
        <v>5594</v>
      </c>
      <c r="I19" s="187">
        <v>588</v>
      </c>
      <c r="J19" s="187">
        <v>1432</v>
      </c>
      <c r="K19" s="187">
        <v>4502</v>
      </c>
      <c r="L19" s="187">
        <v>937</v>
      </c>
      <c r="M19" s="187">
        <v>22720</v>
      </c>
      <c r="N19" s="512" t="s">
        <v>141</v>
      </c>
      <c r="O19" s="512"/>
    </row>
    <row r="20" spans="1:15" ht="30" customHeight="1" thickBot="1">
      <c r="A20" s="43">
        <v>5229</v>
      </c>
      <c r="B20" s="44" t="s">
        <v>372</v>
      </c>
      <c r="C20" s="45">
        <f t="shared" si="0"/>
        <v>307786</v>
      </c>
      <c r="D20" s="45">
        <v>105998</v>
      </c>
      <c r="E20" s="45">
        <v>0</v>
      </c>
      <c r="F20" s="45">
        <v>61935</v>
      </c>
      <c r="G20" s="45">
        <v>23675</v>
      </c>
      <c r="H20" s="45">
        <v>10724</v>
      </c>
      <c r="I20" s="45">
        <v>237</v>
      </c>
      <c r="J20" s="45">
        <v>4745</v>
      </c>
      <c r="K20" s="45">
        <v>35607</v>
      </c>
      <c r="L20" s="45">
        <v>1384</v>
      </c>
      <c r="M20" s="45">
        <v>63481</v>
      </c>
      <c r="N20" s="513" t="s">
        <v>373</v>
      </c>
      <c r="O20" s="513"/>
    </row>
    <row r="21" spans="1:15" ht="30" customHeight="1" thickBot="1">
      <c r="A21" s="46">
        <v>53</v>
      </c>
      <c r="B21" s="47" t="s">
        <v>353</v>
      </c>
      <c r="C21" s="187">
        <f t="shared" si="0"/>
        <v>169470</v>
      </c>
      <c r="D21" s="187">
        <v>101048</v>
      </c>
      <c r="E21" s="187">
        <v>65</v>
      </c>
      <c r="F21" s="187">
        <v>735</v>
      </c>
      <c r="G21" s="187">
        <v>8384</v>
      </c>
      <c r="H21" s="187">
        <v>259</v>
      </c>
      <c r="I21" s="187">
        <v>117</v>
      </c>
      <c r="J21" s="187">
        <v>6188</v>
      </c>
      <c r="K21" s="187">
        <v>40834</v>
      </c>
      <c r="L21" s="187">
        <v>234</v>
      </c>
      <c r="M21" s="187">
        <v>11606</v>
      </c>
      <c r="N21" s="512" t="s">
        <v>348</v>
      </c>
      <c r="O21" s="512"/>
    </row>
    <row r="22" spans="1:15" ht="30" customHeight="1">
      <c r="A22" s="48">
        <v>61</v>
      </c>
      <c r="B22" s="49" t="s">
        <v>354</v>
      </c>
      <c r="C22" s="190">
        <f t="shared" si="0"/>
        <v>2143821</v>
      </c>
      <c r="D22" s="190">
        <v>1333282</v>
      </c>
      <c r="E22" s="190">
        <v>0</v>
      </c>
      <c r="F22" s="190">
        <v>2841</v>
      </c>
      <c r="G22" s="190">
        <v>561009</v>
      </c>
      <c r="H22" s="190">
        <v>25</v>
      </c>
      <c r="I22" s="190">
        <v>122213</v>
      </c>
      <c r="J22" s="190">
        <v>271</v>
      </c>
      <c r="K22" s="190">
        <v>0</v>
      </c>
      <c r="L22" s="190">
        <v>71369</v>
      </c>
      <c r="M22" s="190">
        <v>52811</v>
      </c>
      <c r="N22" s="598" t="s">
        <v>349</v>
      </c>
      <c r="O22" s="598"/>
    </row>
    <row r="23" spans="1:15" s="313" customFormat="1" ht="49.5" customHeight="1">
      <c r="A23" s="594" t="s">
        <v>13</v>
      </c>
      <c r="B23" s="594"/>
      <c r="C23" s="654">
        <f t="shared" si="0"/>
        <v>18970148</v>
      </c>
      <c r="D23" s="191">
        <f t="shared" ref="D23:L23" si="1">SUM(D10:D22)</f>
        <v>10918065</v>
      </c>
      <c r="E23" s="191">
        <f t="shared" si="1"/>
        <v>1408</v>
      </c>
      <c r="F23" s="191">
        <f t="shared" si="1"/>
        <v>239850</v>
      </c>
      <c r="G23" s="191">
        <f t="shared" si="1"/>
        <v>1110606</v>
      </c>
      <c r="H23" s="191">
        <f t="shared" si="1"/>
        <v>3823077</v>
      </c>
      <c r="I23" s="191">
        <f t="shared" si="1"/>
        <v>190514</v>
      </c>
      <c r="J23" s="191">
        <f t="shared" si="1"/>
        <v>106448</v>
      </c>
      <c r="K23" s="191">
        <f t="shared" si="1"/>
        <v>2069158</v>
      </c>
      <c r="L23" s="191">
        <f t="shared" si="1"/>
        <v>123235</v>
      </c>
      <c r="M23" s="191">
        <f>SUM(M10:M22)</f>
        <v>387787</v>
      </c>
      <c r="N23" s="587" t="s">
        <v>10</v>
      </c>
      <c r="O23" s="587"/>
    </row>
    <row r="33" s="12" customFormat="1"/>
    <row r="34" s="12" customFormat="1"/>
    <row r="35" s="12" customFormat="1"/>
    <row r="36" s="12" customFormat="1"/>
    <row r="37" s="12" customFormat="1"/>
    <row r="38" s="12" customFormat="1"/>
  </sheetData>
  <mergeCells count="29">
    <mergeCell ref="A5:O5"/>
    <mergeCell ref="A1:L1"/>
    <mergeCell ref="M1:O1"/>
    <mergeCell ref="A2:O2"/>
    <mergeCell ref="A3:O3"/>
    <mergeCell ref="A4:O4"/>
    <mergeCell ref="N15:O15"/>
    <mergeCell ref="A6:O6"/>
    <mergeCell ref="A7:B7"/>
    <mergeCell ref="F7:G7"/>
    <mergeCell ref="K7:L7"/>
    <mergeCell ref="N7:O7"/>
    <mergeCell ref="A8:A9"/>
    <mergeCell ref="B8:B9"/>
    <mergeCell ref="N8:O9"/>
    <mergeCell ref="N10:O10"/>
    <mergeCell ref="N11:O11"/>
    <mergeCell ref="N12:O12"/>
    <mergeCell ref="N13:O13"/>
    <mergeCell ref="N14:O14"/>
    <mergeCell ref="N22:O22"/>
    <mergeCell ref="A23:B23"/>
    <mergeCell ref="N23:O23"/>
    <mergeCell ref="N16:O16"/>
    <mergeCell ref="N17:O17"/>
    <mergeCell ref="N18:O18"/>
    <mergeCell ref="N19:O19"/>
    <mergeCell ref="N20:O20"/>
    <mergeCell ref="N21:O21"/>
  </mergeCells>
  <printOptions horizontalCentered="1" verticalCentered="1"/>
  <pageMargins left="0.39370078740157483" right="0.39370078740157483" top="0" bottom="0" header="0.31496062992125984" footer="0.31496062992125984"/>
  <pageSetup paperSize="9" scale="71" orientation="landscape"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9976B7-C71D-4E78-9F02-0DA1CB6358F9}">
  <sheetPr codeName="Sheet38">
    <tabColor theme="3" tint="0.39997558519241921"/>
  </sheetPr>
  <dimension ref="A1:P25"/>
  <sheetViews>
    <sheetView view="pageBreakPreview" topLeftCell="A4" zoomScaleNormal="100" zoomScaleSheetLayoutView="100" workbookViewId="0">
      <selection activeCell="E22" sqref="E22"/>
    </sheetView>
  </sheetViews>
  <sheetFormatPr defaultColWidth="9.125" defaultRowHeight="15"/>
  <cols>
    <col min="1" max="1" width="6.625" style="53" customWidth="1"/>
    <col min="2" max="2" width="35.625" style="12" customWidth="1"/>
    <col min="3" max="3" width="10.625" style="103" customWidth="1"/>
    <col min="4" max="4" width="8.625" style="12" customWidth="1"/>
    <col min="5" max="5" width="11" style="103" customWidth="1"/>
    <col min="6" max="11" width="8.625" style="12" customWidth="1"/>
    <col min="12" max="12" width="30.625" style="12" customWidth="1"/>
    <col min="13" max="13" width="6.625" style="12" customWidth="1"/>
    <col min="14" max="16384" width="9.125" style="12"/>
  </cols>
  <sheetData>
    <row r="1" spans="1:16" s="5" customFormat="1" ht="51.75" customHeight="1">
      <c r="A1" s="433"/>
      <c r="B1" s="381"/>
      <c r="C1" s="381"/>
      <c r="D1" s="381"/>
      <c r="E1" s="381"/>
      <c r="F1" s="381"/>
      <c r="G1" s="381"/>
      <c r="H1" s="381"/>
      <c r="I1" s="381"/>
      <c r="J1" s="381"/>
      <c r="K1" s="381"/>
      <c r="L1" s="381"/>
      <c r="M1" s="381"/>
      <c r="N1" s="10"/>
    </row>
    <row r="2" spans="1:16" ht="18" customHeight="1">
      <c r="A2" s="434" t="s">
        <v>108</v>
      </c>
      <c r="B2" s="434"/>
      <c r="C2" s="434"/>
      <c r="D2" s="434"/>
      <c r="E2" s="434"/>
      <c r="F2" s="434"/>
      <c r="G2" s="434"/>
      <c r="H2" s="434"/>
      <c r="I2" s="434"/>
      <c r="J2" s="434"/>
      <c r="K2" s="434"/>
      <c r="L2" s="434"/>
      <c r="M2" s="434"/>
    </row>
    <row r="3" spans="1:16" ht="18" customHeight="1">
      <c r="A3" s="434" t="s">
        <v>1</v>
      </c>
      <c r="B3" s="434"/>
      <c r="C3" s="434"/>
      <c r="D3" s="434"/>
      <c r="E3" s="434"/>
      <c r="F3" s="434"/>
      <c r="G3" s="434"/>
      <c r="H3" s="434"/>
      <c r="I3" s="434"/>
      <c r="J3" s="434"/>
      <c r="K3" s="434"/>
      <c r="L3" s="434"/>
      <c r="M3" s="434"/>
      <c r="N3" s="109"/>
      <c r="O3" s="109"/>
      <c r="P3" s="109"/>
    </row>
    <row r="4" spans="1:16" ht="15.75" customHeight="1">
      <c r="A4" s="442" t="s">
        <v>109</v>
      </c>
      <c r="B4" s="442"/>
      <c r="C4" s="442"/>
      <c r="D4" s="442"/>
      <c r="E4" s="442"/>
      <c r="F4" s="442"/>
      <c r="G4" s="442"/>
      <c r="H4" s="442"/>
      <c r="I4" s="442"/>
      <c r="J4" s="442"/>
      <c r="K4" s="442"/>
      <c r="L4" s="442"/>
      <c r="M4" s="442"/>
    </row>
    <row r="5" spans="1:16" ht="15.75" customHeight="1">
      <c r="A5" s="442" t="s">
        <v>135</v>
      </c>
      <c r="B5" s="442"/>
      <c r="C5" s="442"/>
      <c r="D5" s="442"/>
      <c r="E5" s="442"/>
      <c r="F5" s="442"/>
      <c r="G5" s="442"/>
      <c r="H5" s="442"/>
      <c r="I5" s="442"/>
      <c r="J5" s="442"/>
      <c r="K5" s="442"/>
      <c r="L5" s="442"/>
      <c r="M5" s="442"/>
    </row>
    <row r="6" spans="1:16" ht="15.75" customHeight="1">
      <c r="A6" s="442">
        <v>2021</v>
      </c>
      <c r="B6" s="442"/>
      <c r="C6" s="442"/>
      <c r="D6" s="442"/>
      <c r="E6" s="442"/>
      <c r="F6" s="442"/>
      <c r="G6" s="442"/>
      <c r="H6" s="442"/>
      <c r="I6" s="442"/>
      <c r="J6" s="442"/>
      <c r="K6" s="442"/>
      <c r="L6" s="442"/>
      <c r="M6" s="442"/>
    </row>
    <row r="7" spans="1:16" ht="18">
      <c r="A7" s="478" t="s">
        <v>503</v>
      </c>
      <c r="B7" s="479"/>
      <c r="C7" s="463"/>
      <c r="D7" s="535"/>
      <c r="E7" s="463"/>
      <c r="F7" s="463"/>
      <c r="G7" s="463"/>
      <c r="H7" s="463"/>
      <c r="I7" s="463"/>
      <c r="J7" s="463"/>
      <c r="K7" s="463"/>
      <c r="L7" s="480" t="s">
        <v>502</v>
      </c>
      <c r="M7" s="480"/>
    </row>
    <row r="8" spans="1:16" s="7" customFormat="1" ht="23.1" customHeight="1">
      <c r="A8" s="495" t="s">
        <v>270</v>
      </c>
      <c r="B8" s="499" t="s">
        <v>16</v>
      </c>
      <c r="C8" s="527" t="s">
        <v>91</v>
      </c>
      <c r="D8" s="527" t="s">
        <v>92</v>
      </c>
      <c r="E8" s="527" t="s">
        <v>93</v>
      </c>
      <c r="F8" s="527" t="s">
        <v>540</v>
      </c>
      <c r="G8" s="527"/>
      <c r="H8" s="527"/>
      <c r="I8" s="527" t="s">
        <v>94</v>
      </c>
      <c r="J8" s="527"/>
      <c r="K8" s="527"/>
      <c r="L8" s="532" t="s">
        <v>95</v>
      </c>
      <c r="M8" s="532"/>
    </row>
    <row r="9" spans="1:16" s="7" customFormat="1" ht="23.1" customHeight="1">
      <c r="A9" s="496"/>
      <c r="B9" s="500"/>
      <c r="C9" s="528"/>
      <c r="D9" s="528"/>
      <c r="E9" s="528"/>
      <c r="F9" s="531" t="s">
        <v>531</v>
      </c>
      <c r="G9" s="531"/>
      <c r="H9" s="531"/>
      <c r="I9" s="531" t="s">
        <v>96</v>
      </c>
      <c r="J9" s="531"/>
      <c r="K9" s="531"/>
      <c r="L9" s="533"/>
      <c r="M9" s="533"/>
    </row>
    <row r="10" spans="1:16" s="7" customFormat="1" ht="23.1" customHeight="1">
      <c r="A10" s="496"/>
      <c r="B10" s="500"/>
      <c r="C10" s="529" t="s">
        <v>97</v>
      </c>
      <c r="D10" s="529" t="s">
        <v>98</v>
      </c>
      <c r="E10" s="529" t="s">
        <v>99</v>
      </c>
      <c r="F10" s="296" t="s">
        <v>10</v>
      </c>
      <c r="G10" s="296" t="s">
        <v>100</v>
      </c>
      <c r="H10" s="296" t="s">
        <v>101</v>
      </c>
      <c r="I10" s="296" t="s">
        <v>10</v>
      </c>
      <c r="J10" s="299" t="s">
        <v>102</v>
      </c>
      <c r="K10" s="299" t="s">
        <v>103</v>
      </c>
      <c r="L10" s="533"/>
      <c r="M10" s="533"/>
    </row>
    <row r="11" spans="1:16" s="7" customFormat="1" ht="23.1" customHeight="1">
      <c r="A11" s="497"/>
      <c r="B11" s="501"/>
      <c r="C11" s="530"/>
      <c r="D11" s="530"/>
      <c r="E11" s="530"/>
      <c r="F11" s="303" t="s">
        <v>13</v>
      </c>
      <c r="G11" s="303" t="s">
        <v>104</v>
      </c>
      <c r="H11" s="303" t="s">
        <v>105</v>
      </c>
      <c r="I11" s="303" t="s">
        <v>13</v>
      </c>
      <c r="J11" s="300" t="s">
        <v>106</v>
      </c>
      <c r="K11" s="300" t="s">
        <v>107</v>
      </c>
      <c r="L11" s="534"/>
      <c r="M11" s="534"/>
    </row>
    <row r="12" spans="1:16" ht="39.75" customHeight="1" thickBot="1">
      <c r="A12" s="31">
        <v>49</v>
      </c>
      <c r="B12" s="297" t="s">
        <v>350</v>
      </c>
      <c r="C12" s="167">
        <v>1562327</v>
      </c>
      <c r="D12" s="167">
        <v>643642</v>
      </c>
      <c r="E12" s="167">
        <v>2205969</v>
      </c>
      <c r="F12" s="229">
        <f>H12+G12</f>
        <v>1236714</v>
      </c>
      <c r="G12" s="167">
        <v>673947</v>
      </c>
      <c r="H12" s="167">
        <v>562767</v>
      </c>
      <c r="I12" s="229">
        <f>K12+J12</f>
        <v>3442683</v>
      </c>
      <c r="J12" s="167">
        <v>131806</v>
      </c>
      <c r="K12" s="167">
        <v>3310877</v>
      </c>
      <c r="L12" s="427" t="s">
        <v>345</v>
      </c>
      <c r="M12" s="428"/>
    </row>
    <row r="13" spans="1:16" ht="39.75" customHeight="1" thickTop="1" thickBot="1">
      <c r="A13" s="33">
        <v>50</v>
      </c>
      <c r="B13" s="295" t="s">
        <v>351</v>
      </c>
      <c r="C13" s="192">
        <v>2988655</v>
      </c>
      <c r="D13" s="192">
        <v>1005827</v>
      </c>
      <c r="E13" s="192">
        <v>3994482</v>
      </c>
      <c r="F13" s="192">
        <f t="shared" ref="F13:F18" si="0">H13+G13</f>
        <v>1162138</v>
      </c>
      <c r="G13" s="192">
        <v>970161</v>
      </c>
      <c r="H13" s="192">
        <v>191977</v>
      </c>
      <c r="I13" s="192">
        <f t="shared" ref="I13:I18" si="1">K13+J13</f>
        <v>5156620</v>
      </c>
      <c r="J13" s="192">
        <v>49318</v>
      </c>
      <c r="K13" s="192">
        <v>5107302</v>
      </c>
      <c r="L13" s="609" t="s">
        <v>346</v>
      </c>
      <c r="M13" s="610"/>
    </row>
    <row r="14" spans="1:16" ht="39.75" customHeight="1" thickTop="1" thickBot="1">
      <c r="A14" s="35">
        <v>51</v>
      </c>
      <c r="B14" s="294" t="s">
        <v>352</v>
      </c>
      <c r="C14" s="167">
        <v>17786910</v>
      </c>
      <c r="D14" s="167">
        <v>8497996</v>
      </c>
      <c r="E14" s="167">
        <v>26284906</v>
      </c>
      <c r="F14" s="229">
        <f t="shared" si="0"/>
        <v>26921117</v>
      </c>
      <c r="G14" s="167">
        <v>14064571</v>
      </c>
      <c r="H14" s="167">
        <v>12856546</v>
      </c>
      <c r="I14" s="229">
        <f t="shared" si="1"/>
        <v>53206023</v>
      </c>
      <c r="J14" s="167">
        <v>4773195</v>
      </c>
      <c r="K14" s="167">
        <v>48432828</v>
      </c>
      <c r="L14" s="606" t="s">
        <v>140</v>
      </c>
      <c r="M14" s="607"/>
    </row>
    <row r="15" spans="1:16" ht="39.75" customHeight="1" thickTop="1" thickBot="1">
      <c r="A15" s="33">
        <v>52</v>
      </c>
      <c r="B15" s="295" t="s">
        <v>355</v>
      </c>
      <c r="C15" s="192">
        <v>2514290</v>
      </c>
      <c r="D15" s="192">
        <v>328497</v>
      </c>
      <c r="E15" s="192">
        <v>2842787</v>
      </c>
      <c r="F15" s="192">
        <f t="shared" si="0"/>
        <v>1424522</v>
      </c>
      <c r="G15" s="192">
        <v>948174</v>
      </c>
      <c r="H15" s="192">
        <v>476348</v>
      </c>
      <c r="I15" s="192">
        <f t="shared" si="1"/>
        <v>4267309</v>
      </c>
      <c r="J15" s="192">
        <v>109962</v>
      </c>
      <c r="K15" s="192">
        <v>4157347</v>
      </c>
      <c r="L15" s="609" t="s">
        <v>347</v>
      </c>
      <c r="M15" s="610"/>
    </row>
    <row r="16" spans="1:16" ht="39.75" customHeight="1" thickTop="1" thickBot="1">
      <c r="A16" s="36">
        <v>53</v>
      </c>
      <c r="B16" s="298" t="s">
        <v>353</v>
      </c>
      <c r="C16" s="167">
        <v>235225</v>
      </c>
      <c r="D16" s="167">
        <v>20454</v>
      </c>
      <c r="E16" s="167">
        <v>255679</v>
      </c>
      <c r="F16" s="229">
        <f t="shared" si="0"/>
        <v>330346</v>
      </c>
      <c r="G16" s="167">
        <v>169471</v>
      </c>
      <c r="H16" s="167">
        <v>160875</v>
      </c>
      <c r="I16" s="229">
        <f t="shared" si="1"/>
        <v>586025</v>
      </c>
      <c r="J16" s="167">
        <v>7620</v>
      </c>
      <c r="K16" s="167">
        <v>578405</v>
      </c>
      <c r="L16" s="606" t="s">
        <v>348</v>
      </c>
      <c r="M16" s="607"/>
    </row>
    <row r="17" spans="1:15" ht="39.75" customHeight="1" thickTop="1">
      <c r="A17" s="152">
        <v>61</v>
      </c>
      <c r="B17" s="153" t="s">
        <v>354</v>
      </c>
      <c r="C17" s="228">
        <v>4258824</v>
      </c>
      <c r="D17" s="228">
        <v>1455607</v>
      </c>
      <c r="E17" s="228">
        <v>5714431</v>
      </c>
      <c r="F17" s="315">
        <f t="shared" si="0"/>
        <v>2496716</v>
      </c>
      <c r="G17" s="228">
        <v>2143820</v>
      </c>
      <c r="H17" s="228">
        <v>352896</v>
      </c>
      <c r="I17" s="315">
        <f t="shared" si="1"/>
        <v>8211147</v>
      </c>
      <c r="J17" s="228">
        <v>579885</v>
      </c>
      <c r="K17" s="228">
        <v>7631262</v>
      </c>
      <c r="L17" s="611" t="s">
        <v>349</v>
      </c>
      <c r="M17" s="612"/>
    </row>
    <row r="18" spans="1:15" ht="44.25" customHeight="1">
      <c r="A18" s="616" t="s">
        <v>13</v>
      </c>
      <c r="B18" s="616"/>
      <c r="C18" s="260">
        <f t="shared" ref="C18:J18" si="2">SUM(C12:C17)</f>
        <v>29346231</v>
      </c>
      <c r="D18" s="260">
        <f t="shared" si="2"/>
        <v>11952023</v>
      </c>
      <c r="E18" s="260">
        <f t="shared" si="2"/>
        <v>41298254</v>
      </c>
      <c r="F18" s="260">
        <f t="shared" si="0"/>
        <v>33571553</v>
      </c>
      <c r="G18" s="260">
        <f t="shared" si="2"/>
        <v>18970144</v>
      </c>
      <c r="H18" s="260">
        <f t="shared" si="2"/>
        <v>14601409</v>
      </c>
      <c r="I18" s="260">
        <f t="shared" si="1"/>
        <v>74869807</v>
      </c>
      <c r="J18" s="260">
        <f t="shared" si="2"/>
        <v>5651786</v>
      </c>
      <c r="K18" s="260">
        <f>SUM(K12:K17)</f>
        <v>69218021</v>
      </c>
      <c r="L18" s="619" t="s">
        <v>10</v>
      </c>
      <c r="M18" s="619"/>
    </row>
    <row r="21" spans="1:15" ht="14.25" customHeight="1">
      <c r="C21" s="12"/>
      <c r="E21" s="12"/>
    </row>
    <row r="22" spans="1:15" ht="14.25" customHeight="1">
      <c r="C22" s="12"/>
      <c r="E22" s="12"/>
      <c r="I22" s="159"/>
    </row>
    <row r="23" spans="1:15" ht="14.25" customHeight="1">
      <c r="C23" s="12"/>
      <c r="E23" s="12"/>
      <c r="I23" s="159"/>
    </row>
    <row r="24" spans="1:15" ht="14.25" customHeight="1">
      <c r="C24" s="12"/>
      <c r="E24" s="12"/>
      <c r="K24" s="159"/>
      <c r="L24" s="159"/>
      <c r="M24" s="132"/>
      <c r="N24" s="132"/>
      <c r="O24" s="159"/>
    </row>
    <row r="25" spans="1:15" ht="14.25" customHeight="1">
      <c r="C25" s="12"/>
      <c r="E25" s="12"/>
      <c r="K25" s="159"/>
      <c r="L25" s="159"/>
      <c r="M25" s="132"/>
      <c r="N25" s="132"/>
      <c r="O25" s="159"/>
    </row>
  </sheetData>
  <mergeCells count="30">
    <mergeCell ref="A6:M6"/>
    <mergeCell ref="A1:M1"/>
    <mergeCell ref="A2:M2"/>
    <mergeCell ref="A3:M3"/>
    <mergeCell ref="A4:M4"/>
    <mergeCell ref="A5:M5"/>
    <mergeCell ref="A7:B7"/>
    <mergeCell ref="C7:K7"/>
    <mergeCell ref="L7:M7"/>
    <mergeCell ref="A8:A11"/>
    <mergeCell ref="B8:B11"/>
    <mergeCell ref="C8:C9"/>
    <mergeCell ref="D8:D9"/>
    <mergeCell ref="E8:E9"/>
    <mergeCell ref="F8:H8"/>
    <mergeCell ref="I8:K8"/>
    <mergeCell ref="L8:M11"/>
    <mergeCell ref="F9:H9"/>
    <mergeCell ref="I9:K9"/>
    <mergeCell ref="C10:C11"/>
    <mergeCell ref="D10:D11"/>
    <mergeCell ref="E10:E11"/>
    <mergeCell ref="A18:B18"/>
    <mergeCell ref="L18:M18"/>
    <mergeCell ref="L12:M12"/>
    <mergeCell ref="L13:M13"/>
    <mergeCell ref="L14:M14"/>
    <mergeCell ref="L15:M15"/>
    <mergeCell ref="L16:M16"/>
    <mergeCell ref="L17:M17"/>
  </mergeCells>
  <printOptions horizontalCentered="1" verticalCentered="1"/>
  <pageMargins left="0" right="0" top="0" bottom="0" header="0.31496062992125984" footer="0.31496062992125984"/>
  <pageSetup paperSize="9" scale="80" orientation="landscape"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1DB794-D65A-4904-911C-11D3B15CAC51}">
  <sheetPr codeName="Sheet39">
    <tabColor theme="3" tint="0.39997558519241921"/>
  </sheetPr>
  <dimension ref="A1:N47"/>
  <sheetViews>
    <sheetView view="pageBreakPreview" topLeftCell="A4" zoomScale="90" zoomScaleNormal="100" zoomScaleSheetLayoutView="90" workbookViewId="0">
      <selection activeCell="C14" sqref="C14"/>
    </sheetView>
  </sheetViews>
  <sheetFormatPr defaultColWidth="9.125" defaultRowHeight="15"/>
  <cols>
    <col min="1" max="1" width="7.625" style="53" customWidth="1"/>
    <col min="2" max="2" width="30.625" style="12" customWidth="1"/>
    <col min="3" max="3" width="10.625" style="103" customWidth="1"/>
    <col min="4" max="4" width="9.75" style="12" customWidth="1"/>
    <col min="5" max="5" width="10.375" style="103" customWidth="1"/>
    <col min="6" max="6" width="9.75" style="12" customWidth="1"/>
    <col min="7" max="8" width="8.75" style="12" customWidth="1"/>
    <col min="9" max="9" width="9.75" style="12" customWidth="1"/>
    <col min="10" max="11" width="8.75" style="12" customWidth="1"/>
    <col min="12" max="12" width="25.625" style="12" customWidth="1"/>
    <col min="13" max="13" width="7.625" style="12" customWidth="1"/>
    <col min="14" max="16384" width="9.125" style="12"/>
  </cols>
  <sheetData>
    <row r="1" spans="1:14" s="5" customFormat="1" ht="47.25" customHeight="1">
      <c r="A1" s="433"/>
      <c r="B1" s="381"/>
      <c r="C1" s="381"/>
      <c r="D1" s="381"/>
      <c r="E1" s="381"/>
      <c r="F1" s="381"/>
      <c r="G1" s="381"/>
      <c r="H1" s="381"/>
      <c r="I1" s="381"/>
      <c r="J1" s="381"/>
      <c r="K1" s="381"/>
      <c r="L1" s="381"/>
      <c r="M1" s="381"/>
      <c r="N1" s="10"/>
    </row>
    <row r="2" spans="1:14" ht="18" customHeight="1">
      <c r="A2" s="434" t="s">
        <v>108</v>
      </c>
      <c r="B2" s="434"/>
      <c r="C2" s="434"/>
      <c r="D2" s="434"/>
      <c r="E2" s="434"/>
      <c r="F2" s="434"/>
      <c r="G2" s="434"/>
      <c r="H2" s="434"/>
      <c r="I2" s="434"/>
      <c r="J2" s="434"/>
      <c r="K2" s="434"/>
      <c r="L2" s="434"/>
    </row>
    <row r="3" spans="1:14" ht="18" customHeight="1">
      <c r="A3" s="434" t="s">
        <v>1</v>
      </c>
      <c r="B3" s="434"/>
      <c r="C3" s="434"/>
      <c r="D3" s="434"/>
      <c r="E3" s="434"/>
      <c r="F3" s="434"/>
      <c r="G3" s="434"/>
      <c r="H3" s="434"/>
      <c r="I3" s="434"/>
      <c r="J3" s="434"/>
      <c r="K3" s="434"/>
      <c r="L3" s="434"/>
      <c r="M3" s="434"/>
      <c r="N3" s="109"/>
    </row>
    <row r="4" spans="1:14" ht="15.75" customHeight="1">
      <c r="A4" s="442" t="s">
        <v>109</v>
      </c>
      <c r="B4" s="442"/>
      <c r="C4" s="442"/>
      <c r="D4" s="442"/>
      <c r="E4" s="442"/>
      <c r="F4" s="442"/>
      <c r="G4" s="442"/>
      <c r="H4" s="442"/>
      <c r="I4" s="442"/>
      <c r="J4" s="442"/>
      <c r="K4" s="442"/>
      <c r="L4" s="442"/>
    </row>
    <row r="5" spans="1:14" ht="15.75" customHeight="1">
      <c r="A5" s="442" t="s">
        <v>135</v>
      </c>
      <c r="B5" s="442"/>
      <c r="C5" s="442"/>
      <c r="D5" s="442"/>
      <c r="E5" s="442"/>
      <c r="F5" s="442"/>
      <c r="G5" s="442"/>
      <c r="H5" s="442"/>
      <c r="I5" s="442"/>
      <c r="J5" s="442"/>
      <c r="K5" s="442"/>
      <c r="L5" s="442"/>
    </row>
    <row r="6" spans="1:14" ht="15.75" customHeight="1">
      <c r="A6" s="442">
        <v>2021</v>
      </c>
      <c r="B6" s="442"/>
      <c r="C6" s="442"/>
      <c r="D6" s="442"/>
      <c r="E6" s="442"/>
      <c r="F6" s="442"/>
      <c r="G6" s="442"/>
      <c r="H6" s="442"/>
      <c r="I6" s="442"/>
      <c r="J6" s="442"/>
      <c r="K6" s="442"/>
      <c r="L6" s="442"/>
      <c r="M6" s="442"/>
    </row>
    <row r="7" spans="1:14" ht="16.5" customHeight="1">
      <c r="A7" s="478" t="s">
        <v>505</v>
      </c>
      <c r="B7" s="479"/>
      <c r="C7" s="544"/>
      <c r="D7" s="545"/>
      <c r="E7" s="544"/>
      <c r="F7" s="544"/>
      <c r="G7" s="544"/>
      <c r="H7" s="544"/>
      <c r="I7" s="544"/>
      <c r="J7" s="544"/>
      <c r="K7" s="544"/>
      <c r="L7" s="480" t="s">
        <v>504</v>
      </c>
      <c r="M7" s="480"/>
    </row>
    <row r="8" spans="1:14" ht="21" customHeight="1">
      <c r="A8" s="495" t="s">
        <v>289</v>
      </c>
      <c r="B8" s="499" t="s">
        <v>16</v>
      </c>
      <c r="C8" s="494" t="s">
        <v>91</v>
      </c>
      <c r="D8" s="494" t="s">
        <v>92</v>
      </c>
      <c r="E8" s="494" t="s">
        <v>93</v>
      </c>
      <c r="F8" s="494" t="s">
        <v>530</v>
      </c>
      <c r="G8" s="494"/>
      <c r="H8" s="494"/>
      <c r="I8" s="494" t="s">
        <v>94</v>
      </c>
      <c r="J8" s="494"/>
      <c r="K8" s="494"/>
      <c r="L8" s="553" t="s">
        <v>95</v>
      </c>
      <c r="M8" s="554"/>
    </row>
    <row r="9" spans="1:14" ht="21" customHeight="1">
      <c r="A9" s="496"/>
      <c r="B9" s="500"/>
      <c r="C9" s="426"/>
      <c r="D9" s="426"/>
      <c r="E9" s="426"/>
      <c r="F9" s="559" t="s">
        <v>531</v>
      </c>
      <c r="G9" s="559"/>
      <c r="H9" s="559"/>
      <c r="I9" s="559" t="s">
        <v>96</v>
      </c>
      <c r="J9" s="559"/>
      <c r="K9" s="559"/>
      <c r="L9" s="555"/>
      <c r="M9" s="556"/>
    </row>
    <row r="10" spans="1:14" ht="26.1" customHeight="1">
      <c r="A10" s="496"/>
      <c r="B10" s="500"/>
      <c r="C10" s="546" t="s">
        <v>97</v>
      </c>
      <c r="D10" s="546" t="s">
        <v>98</v>
      </c>
      <c r="E10" s="546" t="s">
        <v>99</v>
      </c>
      <c r="F10" s="296" t="s">
        <v>10</v>
      </c>
      <c r="G10" s="296" t="s">
        <v>100</v>
      </c>
      <c r="H10" s="296" t="s">
        <v>101</v>
      </c>
      <c r="I10" s="296" t="s">
        <v>10</v>
      </c>
      <c r="J10" s="296" t="s">
        <v>102</v>
      </c>
      <c r="K10" s="296" t="s">
        <v>103</v>
      </c>
      <c r="L10" s="555"/>
      <c r="M10" s="556"/>
    </row>
    <row r="11" spans="1:14" ht="26.1" customHeight="1">
      <c r="A11" s="497"/>
      <c r="B11" s="501"/>
      <c r="C11" s="547"/>
      <c r="D11" s="547"/>
      <c r="E11" s="547"/>
      <c r="F11" s="303" t="s">
        <v>13</v>
      </c>
      <c r="G11" s="303" t="s">
        <v>104</v>
      </c>
      <c r="H11" s="303" t="s">
        <v>105</v>
      </c>
      <c r="I11" s="303" t="s">
        <v>13</v>
      </c>
      <c r="J11" s="303" t="s">
        <v>106</v>
      </c>
      <c r="K11" s="303" t="s">
        <v>107</v>
      </c>
      <c r="L11" s="557"/>
      <c r="M11" s="558"/>
    </row>
    <row r="12" spans="1:14" ht="24" customHeight="1" thickBot="1">
      <c r="A12" s="43">
        <v>4922</v>
      </c>
      <c r="B12" s="44" t="s">
        <v>356</v>
      </c>
      <c r="C12" s="140">
        <v>90174</v>
      </c>
      <c r="D12" s="140">
        <v>43555</v>
      </c>
      <c r="E12" s="140">
        <v>133729</v>
      </c>
      <c r="F12" s="140">
        <f>H12+G12</f>
        <v>42932</v>
      </c>
      <c r="G12" s="165">
        <v>21207</v>
      </c>
      <c r="H12" s="165">
        <v>21725</v>
      </c>
      <c r="I12" s="140">
        <f>K12+J12</f>
        <v>176661</v>
      </c>
      <c r="J12" s="165">
        <v>14992</v>
      </c>
      <c r="K12" s="165">
        <v>161669</v>
      </c>
      <c r="L12" s="513" t="s">
        <v>361</v>
      </c>
      <c r="M12" s="513"/>
    </row>
    <row r="13" spans="1:14" ht="24" customHeight="1" thickBot="1">
      <c r="A13" s="46">
        <v>4923</v>
      </c>
      <c r="B13" s="47" t="s">
        <v>357</v>
      </c>
      <c r="C13" s="220">
        <v>833248</v>
      </c>
      <c r="D13" s="220">
        <v>425722</v>
      </c>
      <c r="E13" s="220">
        <v>1258970</v>
      </c>
      <c r="F13" s="220">
        <f t="shared" ref="F13:F24" si="0">H13+G13</f>
        <v>734478</v>
      </c>
      <c r="G13" s="186">
        <v>340371</v>
      </c>
      <c r="H13" s="186">
        <v>394107</v>
      </c>
      <c r="I13" s="220">
        <f t="shared" ref="I13:I24" si="1">K13+J13</f>
        <v>1993448</v>
      </c>
      <c r="J13" s="186">
        <v>83505</v>
      </c>
      <c r="K13" s="186">
        <v>1909943</v>
      </c>
      <c r="L13" s="512" t="s">
        <v>139</v>
      </c>
      <c r="M13" s="512"/>
    </row>
    <row r="14" spans="1:14" ht="35.1" customHeight="1" thickBot="1">
      <c r="A14" s="43">
        <v>4924</v>
      </c>
      <c r="B14" s="44" t="s">
        <v>362</v>
      </c>
      <c r="C14" s="140">
        <v>412080</v>
      </c>
      <c r="D14" s="140">
        <v>156036</v>
      </c>
      <c r="E14" s="140">
        <v>568116</v>
      </c>
      <c r="F14" s="140">
        <f t="shared" si="0"/>
        <v>384915</v>
      </c>
      <c r="G14" s="165">
        <v>284288</v>
      </c>
      <c r="H14" s="165">
        <v>100627</v>
      </c>
      <c r="I14" s="140">
        <f t="shared" si="1"/>
        <v>953031</v>
      </c>
      <c r="J14" s="165">
        <v>14704</v>
      </c>
      <c r="K14" s="165">
        <v>938327</v>
      </c>
      <c r="L14" s="513" t="s">
        <v>374</v>
      </c>
      <c r="M14" s="513"/>
    </row>
    <row r="15" spans="1:14" ht="35.1" customHeight="1" thickBot="1">
      <c r="A15" s="46">
        <v>4925</v>
      </c>
      <c r="B15" s="47" t="s">
        <v>364</v>
      </c>
      <c r="C15" s="220">
        <v>226825</v>
      </c>
      <c r="D15" s="220">
        <v>18329</v>
      </c>
      <c r="E15" s="220">
        <v>245154</v>
      </c>
      <c r="F15" s="220">
        <f t="shared" si="0"/>
        <v>74389</v>
      </c>
      <c r="G15" s="186">
        <v>28081</v>
      </c>
      <c r="H15" s="186">
        <v>46308</v>
      </c>
      <c r="I15" s="220">
        <f t="shared" si="1"/>
        <v>319543</v>
      </c>
      <c r="J15" s="186">
        <v>18606</v>
      </c>
      <c r="K15" s="186">
        <v>300937</v>
      </c>
      <c r="L15" s="512" t="s">
        <v>365</v>
      </c>
      <c r="M15" s="512"/>
    </row>
    <row r="16" spans="1:14" ht="39" customHeight="1" thickBot="1">
      <c r="A16" s="43">
        <v>5010</v>
      </c>
      <c r="B16" s="44" t="s">
        <v>366</v>
      </c>
      <c r="C16" s="140">
        <v>2988655</v>
      </c>
      <c r="D16" s="140">
        <v>1005827</v>
      </c>
      <c r="E16" s="140">
        <v>3994482</v>
      </c>
      <c r="F16" s="140">
        <f t="shared" si="0"/>
        <v>1162138</v>
      </c>
      <c r="G16" s="165">
        <v>970161</v>
      </c>
      <c r="H16" s="165">
        <v>191977</v>
      </c>
      <c r="I16" s="140">
        <f t="shared" si="1"/>
        <v>5156620</v>
      </c>
      <c r="J16" s="165">
        <v>49318</v>
      </c>
      <c r="K16" s="165">
        <v>5107302</v>
      </c>
      <c r="L16" s="513" t="s">
        <v>367</v>
      </c>
      <c r="M16" s="513"/>
    </row>
    <row r="17" spans="1:13" ht="24" customHeight="1" thickBot="1">
      <c r="A17" s="46">
        <v>5110</v>
      </c>
      <c r="B17" s="47" t="s">
        <v>402</v>
      </c>
      <c r="C17" s="220">
        <v>17786910</v>
      </c>
      <c r="D17" s="220">
        <v>8497996</v>
      </c>
      <c r="E17" s="220">
        <v>26284906</v>
      </c>
      <c r="F17" s="220">
        <f t="shared" si="0"/>
        <v>26921117</v>
      </c>
      <c r="G17" s="186">
        <v>14064571</v>
      </c>
      <c r="H17" s="186">
        <v>12856546</v>
      </c>
      <c r="I17" s="220">
        <f t="shared" si="1"/>
        <v>53206023</v>
      </c>
      <c r="J17" s="186">
        <v>4773195</v>
      </c>
      <c r="K17" s="186">
        <v>48432828</v>
      </c>
      <c r="L17" s="512" t="s">
        <v>368</v>
      </c>
      <c r="M17" s="512"/>
    </row>
    <row r="18" spans="1:13" ht="18" customHeight="1" thickBot="1">
      <c r="A18" s="43">
        <v>5210</v>
      </c>
      <c r="B18" s="44" t="s">
        <v>359</v>
      </c>
      <c r="C18" s="140">
        <v>676506</v>
      </c>
      <c r="D18" s="140">
        <v>172000</v>
      </c>
      <c r="E18" s="140">
        <v>848506</v>
      </c>
      <c r="F18" s="140">
        <f t="shared" si="0"/>
        <v>596137</v>
      </c>
      <c r="G18" s="165">
        <v>536411</v>
      </c>
      <c r="H18" s="165">
        <v>59726</v>
      </c>
      <c r="I18" s="140">
        <f t="shared" si="1"/>
        <v>1444643</v>
      </c>
      <c r="J18" s="165">
        <v>11820</v>
      </c>
      <c r="K18" s="165">
        <v>1432823</v>
      </c>
      <c r="L18" s="513" t="s">
        <v>369</v>
      </c>
      <c r="M18" s="513"/>
    </row>
    <row r="19" spans="1:13" ht="35.1" customHeight="1" thickBot="1">
      <c r="A19" s="46">
        <v>5221</v>
      </c>
      <c r="B19" s="47" t="s">
        <v>370</v>
      </c>
      <c r="C19" s="220">
        <v>1182</v>
      </c>
      <c r="D19" s="220">
        <v>2</v>
      </c>
      <c r="E19" s="220">
        <v>1184</v>
      </c>
      <c r="F19" s="220">
        <f t="shared" si="0"/>
        <v>88</v>
      </c>
      <c r="G19" s="186">
        <v>59</v>
      </c>
      <c r="H19" s="186">
        <v>29</v>
      </c>
      <c r="I19" s="220">
        <f t="shared" si="1"/>
        <v>1272</v>
      </c>
      <c r="J19" s="186">
        <v>0</v>
      </c>
      <c r="K19" s="186">
        <v>1272</v>
      </c>
      <c r="L19" s="512" t="s">
        <v>371</v>
      </c>
      <c r="M19" s="512"/>
    </row>
    <row r="20" spans="1:13" ht="35.1" customHeight="1" thickBot="1">
      <c r="A20" s="43">
        <v>5222</v>
      </c>
      <c r="B20" s="44" t="s">
        <v>393</v>
      </c>
      <c r="C20" s="140">
        <v>203574</v>
      </c>
      <c r="D20" s="140">
        <v>95059</v>
      </c>
      <c r="E20" s="140">
        <v>298633</v>
      </c>
      <c r="F20" s="140">
        <f t="shared" si="0"/>
        <v>52208</v>
      </c>
      <c r="G20" s="165">
        <v>28868</v>
      </c>
      <c r="H20" s="165">
        <v>23340</v>
      </c>
      <c r="I20" s="140">
        <f t="shared" si="1"/>
        <v>350841</v>
      </c>
      <c r="J20" s="165">
        <v>18307</v>
      </c>
      <c r="K20" s="165">
        <v>332534</v>
      </c>
      <c r="L20" s="592" t="s">
        <v>392</v>
      </c>
      <c r="M20" s="593"/>
    </row>
    <row r="21" spans="1:13" ht="24" customHeight="1" thickBot="1">
      <c r="A21" s="184">
        <v>5224</v>
      </c>
      <c r="B21" s="185" t="s">
        <v>360</v>
      </c>
      <c r="C21" s="220">
        <v>603292</v>
      </c>
      <c r="D21" s="220">
        <v>28827</v>
      </c>
      <c r="E21" s="220">
        <v>632119</v>
      </c>
      <c r="F21" s="220">
        <f t="shared" si="0"/>
        <v>136643</v>
      </c>
      <c r="G21" s="186">
        <v>75050</v>
      </c>
      <c r="H21" s="186">
        <v>61593</v>
      </c>
      <c r="I21" s="220">
        <f t="shared" si="1"/>
        <v>768762</v>
      </c>
      <c r="J21" s="186">
        <v>2177</v>
      </c>
      <c r="K21" s="186">
        <v>766585</v>
      </c>
      <c r="L21" s="621" t="s">
        <v>141</v>
      </c>
      <c r="M21" s="621"/>
    </row>
    <row r="22" spans="1:13" ht="24" customHeight="1" thickBot="1">
      <c r="A22" s="195">
        <v>5229</v>
      </c>
      <c r="B22" s="196" t="s">
        <v>372</v>
      </c>
      <c r="C22" s="140">
        <v>1029735</v>
      </c>
      <c r="D22" s="140">
        <v>32609</v>
      </c>
      <c r="E22" s="140">
        <v>1062344</v>
      </c>
      <c r="F22" s="140">
        <f t="shared" si="0"/>
        <v>639447</v>
      </c>
      <c r="G22" s="165">
        <v>307787</v>
      </c>
      <c r="H22" s="165">
        <v>331660</v>
      </c>
      <c r="I22" s="140">
        <f t="shared" si="1"/>
        <v>1701791</v>
      </c>
      <c r="J22" s="165">
        <v>77658</v>
      </c>
      <c r="K22" s="165">
        <v>1624133</v>
      </c>
      <c r="L22" s="622" t="s">
        <v>373</v>
      </c>
      <c r="M22" s="622"/>
    </row>
    <row r="23" spans="1:13" ht="24" customHeight="1" thickBot="1">
      <c r="A23" s="184">
        <v>53</v>
      </c>
      <c r="B23" s="185" t="s">
        <v>353</v>
      </c>
      <c r="C23" s="220">
        <v>235225</v>
      </c>
      <c r="D23" s="220">
        <v>20454</v>
      </c>
      <c r="E23" s="220">
        <v>255679</v>
      </c>
      <c r="F23" s="220">
        <f t="shared" si="0"/>
        <v>330346</v>
      </c>
      <c r="G23" s="186">
        <v>169471</v>
      </c>
      <c r="H23" s="186">
        <v>160875</v>
      </c>
      <c r="I23" s="220">
        <f t="shared" si="1"/>
        <v>586025</v>
      </c>
      <c r="J23" s="186">
        <v>7620</v>
      </c>
      <c r="K23" s="186">
        <v>578405</v>
      </c>
      <c r="L23" s="621" t="s">
        <v>348</v>
      </c>
      <c r="M23" s="621"/>
    </row>
    <row r="24" spans="1:13" ht="24" customHeight="1">
      <c r="A24" s="188">
        <v>61</v>
      </c>
      <c r="B24" s="189" t="s">
        <v>354</v>
      </c>
      <c r="C24" s="198">
        <v>4258824</v>
      </c>
      <c r="D24" s="198">
        <v>1455607</v>
      </c>
      <c r="E24" s="198">
        <v>5714431</v>
      </c>
      <c r="F24" s="198">
        <f t="shared" si="0"/>
        <v>2496716</v>
      </c>
      <c r="G24" s="194">
        <v>2143820</v>
      </c>
      <c r="H24" s="194">
        <v>352896</v>
      </c>
      <c r="I24" s="198">
        <f t="shared" si="1"/>
        <v>8211147</v>
      </c>
      <c r="J24" s="194">
        <v>579885</v>
      </c>
      <c r="K24" s="194">
        <v>7631262</v>
      </c>
      <c r="L24" s="620" t="s">
        <v>349</v>
      </c>
      <c r="M24" s="620"/>
    </row>
    <row r="25" spans="1:13" ht="40.5" customHeight="1">
      <c r="A25" s="594" t="s">
        <v>13</v>
      </c>
      <c r="B25" s="594"/>
      <c r="C25" s="197">
        <f t="shared" ref="C25:J25" si="2">SUM(C12:C24)</f>
        <v>29346230</v>
      </c>
      <c r="D25" s="197">
        <f t="shared" si="2"/>
        <v>11952023</v>
      </c>
      <c r="E25" s="197">
        <f t="shared" si="2"/>
        <v>41298253</v>
      </c>
      <c r="F25" s="197">
        <f t="shared" si="2"/>
        <v>33571554</v>
      </c>
      <c r="G25" s="197">
        <f t="shared" si="2"/>
        <v>18970145</v>
      </c>
      <c r="H25" s="197">
        <f t="shared" si="2"/>
        <v>14601409</v>
      </c>
      <c r="I25" s="197">
        <f>SUM(I12:I24)</f>
        <v>74869807</v>
      </c>
      <c r="J25" s="197">
        <f t="shared" si="2"/>
        <v>5651787</v>
      </c>
      <c r="K25" s="197">
        <f>SUM(K12:K24)</f>
        <v>69218020</v>
      </c>
      <c r="L25" s="587" t="s">
        <v>10</v>
      </c>
      <c r="M25" s="587"/>
    </row>
    <row r="29" spans="1:13" ht="14.25">
      <c r="C29" s="12"/>
      <c r="E29" s="12"/>
    </row>
    <row r="30" spans="1:13" ht="14.25">
      <c r="C30" s="12"/>
      <c r="E30" s="12"/>
    </row>
    <row r="31" spans="1:13" ht="14.25">
      <c r="C31" s="12"/>
      <c r="E31" s="12"/>
    </row>
    <row r="32" spans="1:13" ht="14.25">
      <c r="C32" s="12"/>
      <c r="E32" s="12"/>
    </row>
    <row r="33" spans="1:5" ht="14.25">
      <c r="A33" s="12"/>
      <c r="C33" s="12"/>
      <c r="E33" s="12"/>
    </row>
    <row r="34" spans="1:5" ht="14.25">
      <c r="A34" s="12"/>
      <c r="C34" s="12"/>
      <c r="E34" s="12"/>
    </row>
    <row r="35" spans="1:5" ht="14.25">
      <c r="A35" s="12"/>
      <c r="C35" s="12"/>
      <c r="E35" s="12"/>
    </row>
    <row r="36" spans="1:5" ht="14.25">
      <c r="A36" s="12"/>
      <c r="C36" s="12"/>
      <c r="E36" s="12"/>
    </row>
    <row r="37" spans="1:5" ht="14.25">
      <c r="A37" s="12"/>
      <c r="C37" s="12"/>
      <c r="E37" s="12"/>
    </row>
    <row r="38" spans="1:5" ht="14.25">
      <c r="A38" s="12"/>
      <c r="C38" s="12"/>
      <c r="E38" s="12"/>
    </row>
    <row r="39" spans="1:5" ht="14.25">
      <c r="A39" s="12"/>
      <c r="C39" s="12"/>
      <c r="E39" s="12"/>
    </row>
    <row r="40" spans="1:5" ht="14.25">
      <c r="A40" s="12"/>
      <c r="C40" s="12"/>
      <c r="E40" s="12"/>
    </row>
    <row r="41" spans="1:5" ht="14.25">
      <c r="A41" s="12"/>
      <c r="C41" s="12"/>
      <c r="E41" s="12"/>
    </row>
    <row r="42" spans="1:5" ht="14.25">
      <c r="A42" s="12"/>
      <c r="C42" s="12"/>
      <c r="E42" s="12"/>
    </row>
    <row r="43" spans="1:5" ht="14.25">
      <c r="A43" s="12"/>
      <c r="C43" s="12"/>
      <c r="E43" s="12"/>
    </row>
    <row r="44" spans="1:5">
      <c r="A44" s="12"/>
    </row>
    <row r="45" spans="1:5">
      <c r="A45" s="12"/>
    </row>
    <row r="46" spans="1:5">
      <c r="A46" s="12"/>
    </row>
    <row r="47" spans="1:5">
      <c r="A47" s="12"/>
    </row>
  </sheetData>
  <mergeCells count="37">
    <mergeCell ref="A6:M6"/>
    <mergeCell ref="A1:M1"/>
    <mergeCell ref="A2:L2"/>
    <mergeCell ref="A3:M3"/>
    <mergeCell ref="A4:L4"/>
    <mergeCell ref="A5:L5"/>
    <mergeCell ref="A7:B7"/>
    <mergeCell ref="C7:K7"/>
    <mergeCell ref="L7:M7"/>
    <mergeCell ref="A8:A11"/>
    <mergeCell ref="B8:B11"/>
    <mergeCell ref="C8:C9"/>
    <mergeCell ref="D8:D9"/>
    <mergeCell ref="E8:E9"/>
    <mergeCell ref="F8:H8"/>
    <mergeCell ref="I8:K8"/>
    <mergeCell ref="L17:M17"/>
    <mergeCell ref="L8:M11"/>
    <mergeCell ref="F9:H9"/>
    <mergeCell ref="I9:K9"/>
    <mergeCell ref="C10:C11"/>
    <mergeCell ref="D10:D11"/>
    <mergeCell ref="E10:E11"/>
    <mergeCell ref="L12:M12"/>
    <mergeCell ref="L13:M13"/>
    <mergeCell ref="L14:M14"/>
    <mergeCell ref="L15:M15"/>
    <mergeCell ref="L16:M16"/>
    <mergeCell ref="L24:M24"/>
    <mergeCell ref="A25:B25"/>
    <mergeCell ref="L25:M25"/>
    <mergeCell ref="L18:M18"/>
    <mergeCell ref="L19:M19"/>
    <mergeCell ref="L20:M20"/>
    <mergeCell ref="L21:M21"/>
    <mergeCell ref="L22:M22"/>
    <mergeCell ref="L23:M23"/>
  </mergeCells>
  <printOptions horizontalCentered="1" verticalCentered="1"/>
  <pageMargins left="0" right="0" top="0" bottom="0" header="0.31496062992125984" footer="0.31496062992125984"/>
  <pageSetup paperSize="9" scale="80" orientation="landscape"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1C3AE-2472-4B08-A4E0-11F87978A507}">
  <sheetPr codeName="Sheet40">
    <tabColor theme="3" tint="0.39997558519241921"/>
  </sheetPr>
  <dimension ref="A1:M19"/>
  <sheetViews>
    <sheetView view="pageBreakPreview" topLeftCell="A4" zoomScaleNormal="100" zoomScaleSheetLayoutView="100" workbookViewId="0">
      <selection activeCell="J18" sqref="A18:K18"/>
    </sheetView>
  </sheetViews>
  <sheetFormatPr defaultColWidth="9.125" defaultRowHeight="14.25"/>
  <cols>
    <col min="1" max="1" width="6.625" style="53" customWidth="1"/>
    <col min="2" max="2" width="30.625" style="12" customWidth="1"/>
    <col min="3" max="3" width="10.5" style="12" customWidth="1"/>
    <col min="4" max="4" width="10.75" style="12" customWidth="1"/>
    <col min="5" max="9" width="10.125" style="12" customWidth="1"/>
    <col min="10" max="10" width="25.625" style="12" customWidth="1"/>
    <col min="11" max="11" width="6.625" style="12" customWidth="1"/>
    <col min="12" max="16384" width="9.125" style="12"/>
  </cols>
  <sheetData>
    <row r="1" spans="1:12" s="5" customFormat="1" ht="47.25" customHeight="1">
      <c r="A1" s="433"/>
      <c r="B1" s="433"/>
      <c r="C1" s="433"/>
      <c r="D1" s="433"/>
      <c r="E1" s="433"/>
      <c r="F1" s="433"/>
      <c r="G1" s="433"/>
      <c r="H1" s="433"/>
      <c r="I1" s="433"/>
      <c r="J1" s="433"/>
      <c r="K1" s="433"/>
      <c r="L1" s="10"/>
    </row>
    <row r="2" spans="1:12" ht="18" customHeight="1">
      <c r="A2" s="434" t="s">
        <v>124</v>
      </c>
      <c r="B2" s="434"/>
      <c r="C2" s="434"/>
      <c r="D2" s="434"/>
      <c r="E2" s="434"/>
      <c r="F2" s="434"/>
      <c r="G2" s="434"/>
      <c r="H2" s="434"/>
      <c r="I2" s="434"/>
      <c r="J2" s="434"/>
      <c r="K2" s="434"/>
    </row>
    <row r="3" spans="1:12" ht="18" customHeight="1">
      <c r="A3" s="434" t="s">
        <v>1</v>
      </c>
      <c r="B3" s="434"/>
      <c r="C3" s="434"/>
      <c r="D3" s="434"/>
      <c r="E3" s="434"/>
      <c r="F3" s="434"/>
      <c r="G3" s="434"/>
      <c r="H3" s="434"/>
      <c r="I3" s="434"/>
      <c r="J3" s="434"/>
      <c r="K3" s="434"/>
    </row>
    <row r="4" spans="1:12" ht="15.75" customHeight="1">
      <c r="A4" s="442" t="s">
        <v>125</v>
      </c>
      <c r="B4" s="442"/>
      <c r="C4" s="442"/>
      <c r="D4" s="442"/>
      <c r="E4" s="442"/>
      <c r="F4" s="442"/>
      <c r="G4" s="442"/>
      <c r="H4" s="442"/>
      <c r="I4" s="442"/>
      <c r="J4" s="442"/>
      <c r="K4" s="442"/>
    </row>
    <row r="5" spans="1:12" ht="15.75" customHeight="1">
      <c r="A5" s="442" t="s">
        <v>135</v>
      </c>
      <c r="B5" s="442"/>
      <c r="C5" s="442"/>
      <c r="D5" s="442"/>
      <c r="E5" s="442"/>
      <c r="F5" s="442"/>
      <c r="G5" s="442"/>
      <c r="H5" s="442"/>
      <c r="I5" s="442"/>
      <c r="J5" s="442"/>
      <c r="K5" s="442"/>
    </row>
    <row r="6" spans="1:12" ht="15.75" customHeight="1">
      <c r="A6" s="442">
        <v>2021</v>
      </c>
      <c r="B6" s="442"/>
      <c r="C6" s="442"/>
      <c r="D6" s="442"/>
      <c r="E6" s="442"/>
      <c r="F6" s="442"/>
      <c r="G6" s="442"/>
      <c r="H6" s="442"/>
      <c r="I6" s="442"/>
      <c r="J6" s="442"/>
      <c r="K6" s="442"/>
    </row>
    <row r="7" spans="1:12" ht="15.75" customHeight="1">
      <c r="A7" s="516" t="s">
        <v>506</v>
      </c>
      <c r="B7" s="517"/>
      <c r="C7" s="526"/>
      <c r="D7" s="563"/>
      <c r="E7" s="526"/>
      <c r="F7" s="526"/>
      <c r="G7" s="526"/>
      <c r="H7" s="526"/>
      <c r="I7" s="526"/>
      <c r="J7" s="525" t="s">
        <v>149</v>
      </c>
      <c r="K7" s="525"/>
    </row>
    <row r="8" spans="1:12" s="7" customFormat="1" ht="32.25" customHeight="1">
      <c r="A8" s="631" t="s">
        <v>274</v>
      </c>
      <c r="B8" s="632" t="s">
        <v>16</v>
      </c>
      <c r="C8" s="484" t="s">
        <v>111</v>
      </c>
      <c r="D8" s="483"/>
      <c r="E8" s="527" t="s">
        <v>112</v>
      </c>
      <c r="F8" s="527" t="s">
        <v>498</v>
      </c>
      <c r="G8" s="527" t="s">
        <v>533</v>
      </c>
      <c r="H8" s="527" t="s">
        <v>547</v>
      </c>
      <c r="I8" s="527" t="s">
        <v>113</v>
      </c>
      <c r="J8" s="553" t="s">
        <v>95</v>
      </c>
      <c r="K8" s="554"/>
    </row>
    <row r="9" spans="1:12" s="7" customFormat="1" ht="24.75" customHeight="1">
      <c r="A9" s="571"/>
      <c r="B9" s="569"/>
      <c r="C9" s="633" t="s">
        <v>114</v>
      </c>
      <c r="D9" s="634"/>
      <c r="E9" s="528"/>
      <c r="F9" s="528"/>
      <c r="G9" s="528"/>
      <c r="H9" s="528"/>
      <c r="I9" s="528"/>
      <c r="J9" s="555"/>
      <c r="K9" s="556"/>
    </row>
    <row r="10" spans="1:12" s="7" customFormat="1" ht="30" customHeight="1">
      <c r="A10" s="571"/>
      <c r="B10" s="569"/>
      <c r="C10" s="299" t="s">
        <v>115</v>
      </c>
      <c r="D10" s="299" t="s">
        <v>33</v>
      </c>
      <c r="E10" s="529" t="s">
        <v>116</v>
      </c>
      <c r="F10" s="529" t="s">
        <v>117</v>
      </c>
      <c r="G10" s="169" t="s">
        <v>118</v>
      </c>
      <c r="H10" s="169" t="s">
        <v>118</v>
      </c>
      <c r="I10" s="529" t="s">
        <v>119</v>
      </c>
      <c r="J10" s="555"/>
      <c r="K10" s="556"/>
    </row>
    <row r="11" spans="1:12" s="7" customFormat="1" ht="48.75" customHeight="1">
      <c r="A11" s="572"/>
      <c r="B11" s="570"/>
      <c r="C11" s="300" t="s">
        <v>120</v>
      </c>
      <c r="D11" s="300" t="s">
        <v>121</v>
      </c>
      <c r="E11" s="530"/>
      <c r="F11" s="530"/>
      <c r="G11" s="300" t="s">
        <v>122</v>
      </c>
      <c r="H11" s="300" t="s">
        <v>123</v>
      </c>
      <c r="I11" s="530"/>
      <c r="J11" s="557"/>
      <c r="K11" s="558"/>
    </row>
    <row r="12" spans="1:12" ht="39.950000000000003" customHeight="1" thickBot="1">
      <c r="A12" s="31">
        <v>49</v>
      </c>
      <c r="B12" s="297" t="s">
        <v>350</v>
      </c>
      <c r="C12" s="243">
        <v>497058</v>
      </c>
      <c r="D12" s="243">
        <v>1065270</v>
      </c>
      <c r="E12" s="243">
        <v>69155</v>
      </c>
      <c r="F12" s="243">
        <v>107925</v>
      </c>
      <c r="G12" s="244">
        <v>19.579999999999998</v>
      </c>
      <c r="H12" s="244">
        <v>16.350000000000001</v>
      </c>
      <c r="I12" s="243">
        <v>33509</v>
      </c>
      <c r="J12" s="614" t="s">
        <v>345</v>
      </c>
      <c r="K12" s="615"/>
    </row>
    <row r="13" spans="1:12" ht="39.950000000000003" customHeight="1" thickTop="1" thickBot="1">
      <c r="A13" s="33">
        <v>50</v>
      </c>
      <c r="B13" s="295" t="s">
        <v>351</v>
      </c>
      <c r="C13" s="245">
        <v>2732032</v>
      </c>
      <c r="D13" s="245">
        <v>256624</v>
      </c>
      <c r="E13" s="245">
        <v>2758621</v>
      </c>
      <c r="F13" s="245">
        <v>3561202</v>
      </c>
      <c r="G13" s="246">
        <v>18.809999999999999</v>
      </c>
      <c r="H13" s="246">
        <v>3.72</v>
      </c>
      <c r="I13" s="245">
        <v>177226</v>
      </c>
      <c r="J13" s="623" t="s">
        <v>375</v>
      </c>
      <c r="K13" s="624"/>
    </row>
    <row r="14" spans="1:12" ht="39.950000000000003" customHeight="1" thickTop="1" thickBot="1">
      <c r="A14" s="31">
        <v>51</v>
      </c>
      <c r="B14" s="297" t="s">
        <v>352</v>
      </c>
      <c r="C14" s="243">
        <v>9299577</v>
      </c>
      <c r="D14" s="243">
        <v>848733</v>
      </c>
      <c r="E14" s="243">
        <v>1138269</v>
      </c>
      <c r="F14" s="243">
        <v>2304089</v>
      </c>
      <c r="G14" s="244">
        <v>26.43</v>
      </c>
      <c r="H14" s="244">
        <v>24.16</v>
      </c>
      <c r="I14" s="243">
        <v>367544</v>
      </c>
      <c r="J14" s="625" t="s">
        <v>140</v>
      </c>
      <c r="K14" s="626"/>
    </row>
    <row r="15" spans="1:12" ht="39.950000000000003" customHeight="1" thickTop="1" thickBot="1">
      <c r="A15" s="33">
        <v>52</v>
      </c>
      <c r="B15" s="295" t="s">
        <v>355</v>
      </c>
      <c r="C15" s="245">
        <v>1784967</v>
      </c>
      <c r="D15" s="245">
        <v>729323</v>
      </c>
      <c r="E15" s="245">
        <v>297861</v>
      </c>
      <c r="F15" s="245">
        <v>447120</v>
      </c>
      <c r="G15" s="246">
        <v>22.22</v>
      </c>
      <c r="H15" s="246">
        <v>11.16</v>
      </c>
      <c r="I15" s="245">
        <v>76553</v>
      </c>
      <c r="J15" s="623" t="s">
        <v>347</v>
      </c>
      <c r="K15" s="624"/>
    </row>
    <row r="16" spans="1:12" ht="39.950000000000003" customHeight="1" thickTop="1" thickBot="1">
      <c r="A16" s="37">
        <v>53</v>
      </c>
      <c r="B16" s="38" t="s">
        <v>353</v>
      </c>
      <c r="C16" s="247">
        <v>21185</v>
      </c>
      <c r="D16" s="247">
        <v>214041</v>
      </c>
      <c r="E16" s="247">
        <v>172407</v>
      </c>
      <c r="F16" s="247">
        <v>395162</v>
      </c>
      <c r="G16" s="248">
        <v>28.92</v>
      </c>
      <c r="H16" s="248">
        <v>27.45</v>
      </c>
      <c r="I16" s="247">
        <v>144330</v>
      </c>
      <c r="J16" s="627" t="s">
        <v>348</v>
      </c>
      <c r="K16" s="628"/>
    </row>
    <row r="17" spans="1:13" ht="50.1" customHeight="1">
      <c r="A17" s="154">
        <v>61</v>
      </c>
      <c r="B17" s="155" t="s">
        <v>354</v>
      </c>
      <c r="C17" s="249">
        <v>3134328</v>
      </c>
      <c r="D17" s="249">
        <v>1124496</v>
      </c>
      <c r="E17" s="249">
        <v>2974717</v>
      </c>
      <c r="F17" s="249">
        <v>4274413</v>
      </c>
      <c r="G17" s="250">
        <v>26.11</v>
      </c>
      <c r="H17" s="250">
        <v>4.3</v>
      </c>
      <c r="I17" s="249">
        <v>585370</v>
      </c>
      <c r="J17" s="629" t="s">
        <v>349</v>
      </c>
      <c r="K17" s="630"/>
    </row>
    <row r="18" spans="1:13" s="161" customFormat="1" ht="45" customHeight="1">
      <c r="A18" s="655" t="s">
        <v>13</v>
      </c>
      <c r="B18" s="656"/>
      <c r="C18" s="657">
        <v>17469147</v>
      </c>
      <c r="D18" s="657">
        <v>4238487</v>
      </c>
      <c r="E18" s="657">
        <v>595187</v>
      </c>
      <c r="F18" s="657">
        <v>1079018</v>
      </c>
      <c r="G18" s="658">
        <v>25.34</v>
      </c>
      <c r="H18" s="658">
        <v>19.5</v>
      </c>
      <c r="I18" s="659">
        <v>171481</v>
      </c>
      <c r="J18" s="660" t="s">
        <v>10</v>
      </c>
      <c r="K18" s="661"/>
      <c r="L18" s="310"/>
      <c r="M18" s="310"/>
    </row>
    <row r="19" spans="1:13" ht="14.25" customHeight="1">
      <c r="A19" s="565" t="s">
        <v>133</v>
      </c>
      <c r="B19" s="565"/>
      <c r="C19" s="565"/>
      <c r="D19" s="565"/>
      <c r="E19" s="565"/>
      <c r="F19" s="565"/>
      <c r="G19" s="566" t="s">
        <v>134</v>
      </c>
      <c r="H19" s="566"/>
      <c r="I19" s="566"/>
      <c r="J19" s="566"/>
      <c r="K19" s="566"/>
      <c r="L19" s="70"/>
      <c r="M19" s="70"/>
    </row>
  </sheetData>
  <mergeCells count="32">
    <mergeCell ref="A6:K6"/>
    <mergeCell ref="A1:K1"/>
    <mergeCell ref="A2:K2"/>
    <mergeCell ref="A3:K3"/>
    <mergeCell ref="A4:K4"/>
    <mergeCell ref="A5:K5"/>
    <mergeCell ref="A7:B7"/>
    <mergeCell ref="C7:I7"/>
    <mergeCell ref="J7:K7"/>
    <mergeCell ref="A8:A11"/>
    <mergeCell ref="B8:B11"/>
    <mergeCell ref="C8:D8"/>
    <mergeCell ref="E8:E9"/>
    <mergeCell ref="F8:F9"/>
    <mergeCell ref="G8:G9"/>
    <mergeCell ref="H8:H9"/>
    <mergeCell ref="I8:I9"/>
    <mergeCell ref="J8:K11"/>
    <mergeCell ref="C9:D9"/>
    <mergeCell ref="E10:E11"/>
    <mergeCell ref="F10:F11"/>
    <mergeCell ref="I10:I11"/>
    <mergeCell ref="A18:B18"/>
    <mergeCell ref="J18:K18"/>
    <mergeCell ref="A19:F19"/>
    <mergeCell ref="G19:K19"/>
    <mergeCell ref="J12:K12"/>
    <mergeCell ref="J13:K13"/>
    <mergeCell ref="J14:K14"/>
    <mergeCell ref="J15:K15"/>
    <mergeCell ref="J16:K16"/>
    <mergeCell ref="J17:K17"/>
  </mergeCells>
  <printOptions horizontalCentered="1" verticalCentered="1"/>
  <pageMargins left="0" right="0" top="0" bottom="0" header="0.31496062992125984" footer="0.31496062992125984"/>
  <pageSetup paperSize="9" scale="85" orientation="landscape"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DC483-1FEC-47FA-853A-B3E74702DEE2}">
  <sheetPr codeName="Sheet41">
    <tabColor theme="3" tint="0.39997558519241921"/>
  </sheetPr>
  <dimension ref="A1:L44"/>
  <sheetViews>
    <sheetView view="pageBreakPreview" topLeftCell="A7" zoomScaleNormal="100" zoomScaleSheetLayoutView="100" workbookViewId="0">
      <selection activeCell="J25" sqref="A25:K25"/>
    </sheetView>
  </sheetViews>
  <sheetFormatPr defaultColWidth="9.125" defaultRowHeight="14.25"/>
  <cols>
    <col min="1" max="1" width="6.625" style="77" customWidth="1"/>
    <col min="2" max="2" width="35.625" style="70" customWidth="1"/>
    <col min="3" max="9" width="10.125" style="70" customWidth="1"/>
    <col min="10" max="10" width="30.625" style="70" customWidth="1"/>
    <col min="11" max="11" width="6.625" style="70" customWidth="1"/>
    <col min="12" max="16384" width="9.125" style="70"/>
  </cols>
  <sheetData>
    <row r="1" spans="1:12" s="68" customFormat="1" ht="54.75" customHeight="1">
      <c r="A1" s="443"/>
      <c r="B1" s="444"/>
      <c r="C1" s="444"/>
      <c r="D1" s="444"/>
      <c r="E1" s="444"/>
      <c r="F1" s="444"/>
      <c r="G1" s="444"/>
      <c r="H1" s="444"/>
      <c r="I1" s="444"/>
      <c r="J1" s="444"/>
      <c r="K1" s="444"/>
      <c r="L1" s="67"/>
    </row>
    <row r="2" spans="1:12" ht="18" customHeight="1">
      <c r="A2" s="69"/>
      <c r="B2" s="445" t="s">
        <v>124</v>
      </c>
      <c r="C2" s="445"/>
      <c r="D2" s="445"/>
      <c r="E2" s="445"/>
      <c r="F2" s="445"/>
      <c r="G2" s="445"/>
      <c r="H2" s="445"/>
      <c r="I2" s="445"/>
      <c r="J2" s="445"/>
    </row>
    <row r="3" spans="1:12" ht="18" customHeight="1">
      <c r="A3" s="69"/>
      <c r="B3" s="445" t="s">
        <v>1</v>
      </c>
      <c r="C3" s="445"/>
      <c r="D3" s="445"/>
      <c r="E3" s="445"/>
      <c r="F3" s="445"/>
      <c r="G3" s="445"/>
      <c r="H3" s="445"/>
      <c r="I3" s="445"/>
      <c r="J3" s="445"/>
    </row>
    <row r="4" spans="1:12" ht="15.75" customHeight="1">
      <c r="A4" s="69"/>
      <c r="B4" s="446" t="s">
        <v>125</v>
      </c>
      <c r="C4" s="446"/>
      <c r="D4" s="446"/>
      <c r="E4" s="446"/>
      <c r="F4" s="446"/>
      <c r="G4" s="446"/>
      <c r="H4" s="446"/>
      <c r="I4" s="446"/>
      <c r="J4" s="446"/>
    </row>
    <row r="5" spans="1:12" ht="15.75" customHeight="1">
      <c r="A5" s="69"/>
      <c r="B5" s="446" t="s">
        <v>135</v>
      </c>
      <c r="C5" s="446"/>
      <c r="D5" s="446"/>
      <c r="E5" s="446"/>
      <c r="F5" s="446"/>
      <c r="G5" s="446"/>
      <c r="H5" s="446"/>
      <c r="I5" s="446"/>
      <c r="J5" s="446"/>
    </row>
    <row r="6" spans="1:12" ht="15.75" customHeight="1">
      <c r="A6" s="446">
        <v>2021</v>
      </c>
      <c r="B6" s="446"/>
      <c r="C6" s="446"/>
      <c r="D6" s="446"/>
      <c r="E6" s="446"/>
      <c r="F6" s="446"/>
      <c r="G6" s="446"/>
      <c r="H6" s="446"/>
      <c r="I6" s="446"/>
      <c r="J6" s="446"/>
      <c r="K6" s="446"/>
    </row>
    <row r="7" spans="1:12" ht="18">
      <c r="A7" s="478" t="s">
        <v>507</v>
      </c>
      <c r="B7" s="478"/>
      <c r="C7" s="387"/>
      <c r="D7" s="535"/>
      <c r="E7" s="387"/>
      <c r="F7" s="387"/>
      <c r="G7" s="387"/>
      <c r="H7" s="387"/>
      <c r="I7" s="387"/>
      <c r="J7" s="574" t="s">
        <v>292</v>
      </c>
      <c r="K7" s="574"/>
    </row>
    <row r="8" spans="1:12" s="112" customFormat="1" ht="32.25" customHeight="1">
      <c r="A8" s="575" t="s">
        <v>274</v>
      </c>
      <c r="B8" s="578" t="s">
        <v>16</v>
      </c>
      <c r="C8" s="494" t="s">
        <v>111</v>
      </c>
      <c r="D8" s="494"/>
      <c r="E8" s="494" t="s">
        <v>112</v>
      </c>
      <c r="F8" s="494" t="s">
        <v>498</v>
      </c>
      <c r="G8" s="494" t="s">
        <v>533</v>
      </c>
      <c r="H8" s="494" t="s">
        <v>546</v>
      </c>
      <c r="I8" s="494" t="s">
        <v>113</v>
      </c>
      <c r="J8" s="581" t="s">
        <v>95</v>
      </c>
      <c r="K8" s="581"/>
    </row>
    <row r="9" spans="1:12" s="112" customFormat="1" ht="39.75" customHeight="1">
      <c r="A9" s="576"/>
      <c r="B9" s="579"/>
      <c r="C9" s="559" t="s">
        <v>114</v>
      </c>
      <c r="D9" s="559"/>
      <c r="E9" s="426"/>
      <c r="F9" s="426"/>
      <c r="G9" s="426"/>
      <c r="H9" s="426"/>
      <c r="I9" s="426"/>
      <c r="J9" s="582"/>
      <c r="K9" s="582"/>
    </row>
    <row r="10" spans="1:12" s="112" customFormat="1" ht="27" customHeight="1">
      <c r="A10" s="576"/>
      <c r="B10" s="579"/>
      <c r="C10" s="296" t="s">
        <v>115</v>
      </c>
      <c r="D10" s="296" t="s">
        <v>33</v>
      </c>
      <c r="E10" s="546" t="s">
        <v>116</v>
      </c>
      <c r="F10" s="546" t="s">
        <v>117</v>
      </c>
      <c r="G10" s="170" t="s">
        <v>118</v>
      </c>
      <c r="H10" s="170" t="s">
        <v>118</v>
      </c>
      <c r="I10" s="546" t="s">
        <v>119</v>
      </c>
      <c r="J10" s="582"/>
      <c r="K10" s="582"/>
    </row>
    <row r="11" spans="1:12" s="112" customFormat="1" ht="48" customHeight="1">
      <c r="A11" s="577"/>
      <c r="B11" s="580"/>
      <c r="C11" s="303" t="s">
        <v>120</v>
      </c>
      <c r="D11" s="303" t="s">
        <v>121</v>
      </c>
      <c r="E11" s="547"/>
      <c r="F11" s="547"/>
      <c r="G11" s="303" t="s">
        <v>122</v>
      </c>
      <c r="H11" s="303" t="s">
        <v>123</v>
      </c>
      <c r="I11" s="547"/>
      <c r="J11" s="583"/>
      <c r="K11" s="583"/>
    </row>
    <row r="12" spans="1:12" ht="21" customHeight="1" thickBot="1">
      <c r="A12" s="43">
        <v>4922</v>
      </c>
      <c r="B12" s="44" t="s">
        <v>356</v>
      </c>
      <c r="C12" s="251">
        <v>26568</v>
      </c>
      <c r="D12" s="251">
        <v>63607</v>
      </c>
      <c r="E12" s="251">
        <v>52732</v>
      </c>
      <c r="F12" s="251">
        <v>69661</v>
      </c>
      <c r="G12" s="251">
        <v>12</v>
      </c>
      <c r="H12" s="251">
        <v>12.3</v>
      </c>
      <c r="I12" s="251">
        <v>25181</v>
      </c>
      <c r="J12" s="513" t="s">
        <v>361</v>
      </c>
      <c r="K12" s="513"/>
    </row>
    <row r="13" spans="1:12" ht="21" customHeight="1" thickBot="1">
      <c r="A13" s="46">
        <v>4923</v>
      </c>
      <c r="B13" s="47" t="s">
        <v>357</v>
      </c>
      <c r="C13" s="252">
        <v>373054</v>
      </c>
      <c r="D13" s="252">
        <v>460193</v>
      </c>
      <c r="E13" s="252">
        <v>89811</v>
      </c>
      <c r="F13" s="252">
        <v>142206</v>
      </c>
      <c r="G13" s="252">
        <v>17.07</v>
      </c>
      <c r="H13" s="252">
        <v>19.77</v>
      </c>
      <c r="I13" s="252">
        <v>32984</v>
      </c>
      <c r="J13" s="512" t="s">
        <v>139</v>
      </c>
      <c r="K13" s="512"/>
    </row>
    <row r="14" spans="1:12" ht="30" customHeight="1" thickBot="1">
      <c r="A14" s="43">
        <v>4924</v>
      </c>
      <c r="B14" s="44" t="s">
        <v>362</v>
      </c>
      <c r="C14" s="251">
        <v>21347</v>
      </c>
      <c r="D14" s="251">
        <v>390734</v>
      </c>
      <c r="E14" s="251">
        <v>75217</v>
      </c>
      <c r="F14" s="251">
        <v>126179</v>
      </c>
      <c r="G14" s="251">
        <v>29.83</v>
      </c>
      <c r="H14" s="251">
        <v>10.56</v>
      </c>
      <c r="I14" s="251">
        <v>51753</v>
      </c>
      <c r="J14" s="513" t="s">
        <v>374</v>
      </c>
      <c r="K14" s="513"/>
    </row>
    <row r="15" spans="1:12" ht="21" customHeight="1" thickBot="1">
      <c r="A15" s="46">
        <v>4925</v>
      </c>
      <c r="B15" s="47" t="s">
        <v>364</v>
      </c>
      <c r="C15" s="252">
        <v>76089</v>
      </c>
      <c r="D15" s="252">
        <v>150736</v>
      </c>
      <c r="E15" s="252">
        <v>31462</v>
      </c>
      <c r="F15" s="252">
        <v>41009</v>
      </c>
      <c r="G15" s="252">
        <v>8.7899999999999991</v>
      </c>
      <c r="H15" s="252">
        <v>14.49</v>
      </c>
      <c r="I15" s="252">
        <v>19417</v>
      </c>
      <c r="J15" s="512" t="s">
        <v>365</v>
      </c>
      <c r="K15" s="512"/>
    </row>
    <row r="16" spans="1:12" ht="30" customHeight="1" thickBot="1">
      <c r="A16" s="43">
        <v>5010</v>
      </c>
      <c r="B16" s="44" t="s">
        <v>366</v>
      </c>
      <c r="C16" s="251">
        <v>2732032</v>
      </c>
      <c r="D16" s="251">
        <v>256624</v>
      </c>
      <c r="E16" s="251">
        <v>2758621</v>
      </c>
      <c r="F16" s="251">
        <v>3561202</v>
      </c>
      <c r="G16" s="251">
        <v>18.809999999999999</v>
      </c>
      <c r="H16" s="251">
        <v>3.72</v>
      </c>
      <c r="I16" s="251">
        <v>177226</v>
      </c>
      <c r="J16" s="513" t="s">
        <v>367</v>
      </c>
      <c r="K16" s="513"/>
    </row>
    <row r="17" spans="1:11" ht="21" customHeight="1" thickBot="1">
      <c r="A17" s="46">
        <v>5110</v>
      </c>
      <c r="B17" s="47" t="s">
        <v>402</v>
      </c>
      <c r="C17" s="252">
        <v>9299577</v>
      </c>
      <c r="D17" s="252">
        <v>8487333</v>
      </c>
      <c r="E17" s="252">
        <v>1138269</v>
      </c>
      <c r="F17" s="252">
        <v>2304089</v>
      </c>
      <c r="G17" s="252">
        <v>26.43</v>
      </c>
      <c r="H17" s="252">
        <v>24.16</v>
      </c>
      <c r="I17" s="252">
        <v>367544</v>
      </c>
      <c r="J17" s="512" t="s">
        <v>368</v>
      </c>
      <c r="K17" s="512"/>
    </row>
    <row r="18" spans="1:11" ht="21" customHeight="1" thickBot="1">
      <c r="A18" s="43">
        <v>5210</v>
      </c>
      <c r="B18" s="44" t="s">
        <v>359</v>
      </c>
      <c r="C18" s="251">
        <v>364212</v>
      </c>
      <c r="D18" s="251">
        <v>312294</v>
      </c>
      <c r="E18" s="251">
        <v>264662</v>
      </c>
      <c r="F18" s="251">
        <v>450606</v>
      </c>
      <c r="G18" s="251">
        <v>37.130000000000003</v>
      </c>
      <c r="H18" s="251">
        <v>4.13</v>
      </c>
      <c r="I18" s="251">
        <v>97409</v>
      </c>
      <c r="J18" s="513" t="s">
        <v>369</v>
      </c>
      <c r="K18" s="513"/>
    </row>
    <row r="19" spans="1:11" ht="21" customHeight="1" thickBot="1">
      <c r="A19" s="46">
        <v>5221</v>
      </c>
      <c r="B19" s="47" t="s">
        <v>370</v>
      </c>
      <c r="C19" s="252">
        <v>823</v>
      </c>
      <c r="D19" s="252">
        <v>360</v>
      </c>
      <c r="E19" s="252">
        <v>296272</v>
      </c>
      <c r="F19" s="252">
        <v>318087</v>
      </c>
      <c r="G19" s="252">
        <v>4.5999999999999996</v>
      </c>
      <c r="H19" s="252">
        <v>2.2599999999999998</v>
      </c>
      <c r="I19" s="252">
        <v>120000</v>
      </c>
      <c r="J19" s="512" t="s">
        <v>371</v>
      </c>
      <c r="K19" s="512"/>
    </row>
    <row r="20" spans="1:11" ht="21" customHeight="1" thickBot="1">
      <c r="A20" s="43">
        <v>5222</v>
      </c>
      <c r="B20" s="44" t="s">
        <v>393</v>
      </c>
      <c r="C20" s="251">
        <v>173860</v>
      </c>
      <c r="D20" s="251">
        <v>29713</v>
      </c>
      <c r="E20" s="251">
        <v>639472</v>
      </c>
      <c r="F20" s="251">
        <v>751266</v>
      </c>
      <c r="G20" s="251">
        <v>8.23</v>
      </c>
      <c r="H20" s="251">
        <v>6.65</v>
      </c>
      <c r="I20" s="251">
        <v>63626</v>
      </c>
      <c r="J20" s="513" t="s">
        <v>392</v>
      </c>
      <c r="K20" s="513"/>
    </row>
    <row r="21" spans="1:11" ht="21" customHeight="1" thickBot="1">
      <c r="A21" s="46">
        <v>5224</v>
      </c>
      <c r="B21" s="47" t="s">
        <v>360</v>
      </c>
      <c r="C21" s="252">
        <v>443991</v>
      </c>
      <c r="D21" s="252">
        <v>159302</v>
      </c>
      <c r="E21" s="252">
        <v>342056</v>
      </c>
      <c r="F21" s="252">
        <v>415996</v>
      </c>
      <c r="G21" s="252">
        <v>9.76</v>
      </c>
      <c r="H21" s="252">
        <v>8.01</v>
      </c>
      <c r="I21" s="252">
        <v>86577</v>
      </c>
      <c r="J21" s="512" t="s">
        <v>141</v>
      </c>
      <c r="K21" s="512"/>
    </row>
    <row r="22" spans="1:11" ht="21" customHeight="1" thickBot="1">
      <c r="A22" s="43">
        <v>5229</v>
      </c>
      <c r="B22" s="44" t="s">
        <v>372</v>
      </c>
      <c r="C22" s="251">
        <v>802080</v>
      </c>
      <c r="D22" s="251">
        <v>227654</v>
      </c>
      <c r="E22" s="251">
        <v>264330</v>
      </c>
      <c r="F22" s="251">
        <v>423437</v>
      </c>
      <c r="G22" s="251">
        <v>18.09</v>
      </c>
      <c r="H22" s="251">
        <v>19.489999999999998</v>
      </c>
      <c r="I22" s="251">
        <v>56757</v>
      </c>
      <c r="J22" s="513" t="s">
        <v>373</v>
      </c>
      <c r="K22" s="513"/>
    </row>
    <row r="23" spans="1:11" ht="21" customHeight="1" thickBot="1">
      <c r="A23" s="46">
        <v>53</v>
      </c>
      <c r="B23" s="47" t="s">
        <v>353</v>
      </c>
      <c r="C23" s="252">
        <v>21185</v>
      </c>
      <c r="D23" s="252">
        <v>214041</v>
      </c>
      <c r="E23" s="252">
        <v>172407</v>
      </c>
      <c r="F23" s="252">
        <v>395162</v>
      </c>
      <c r="G23" s="252">
        <v>28.92</v>
      </c>
      <c r="H23" s="252">
        <v>27.45</v>
      </c>
      <c r="I23" s="252">
        <v>144330</v>
      </c>
      <c r="J23" s="512" t="s">
        <v>348</v>
      </c>
      <c r="K23" s="512"/>
    </row>
    <row r="24" spans="1:11" ht="21" customHeight="1">
      <c r="A24" s="48">
        <v>61</v>
      </c>
      <c r="B24" s="49" t="s">
        <v>354</v>
      </c>
      <c r="C24" s="347">
        <v>3134328</v>
      </c>
      <c r="D24" s="347">
        <v>1124496</v>
      </c>
      <c r="E24" s="347">
        <v>2974717</v>
      </c>
      <c r="F24" s="347">
        <v>4274413</v>
      </c>
      <c r="G24" s="347">
        <v>26.11</v>
      </c>
      <c r="H24" s="347">
        <v>4.3</v>
      </c>
      <c r="I24" s="347">
        <v>585370</v>
      </c>
      <c r="J24" s="598" t="s">
        <v>349</v>
      </c>
      <c r="K24" s="598"/>
    </row>
    <row r="25" spans="1:11" ht="40.5" customHeight="1">
      <c r="A25" s="594" t="s">
        <v>13</v>
      </c>
      <c r="B25" s="594"/>
      <c r="C25" s="253">
        <v>17469147</v>
      </c>
      <c r="D25" s="253">
        <v>4238487</v>
      </c>
      <c r="E25" s="253">
        <v>595187</v>
      </c>
      <c r="F25" s="253">
        <v>1079018</v>
      </c>
      <c r="G25" s="253">
        <v>25.34</v>
      </c>
      <c r="H25" s="253">
        <v>19.5</v>
      </c>
      <c r="I25" s="253">
        <v>171481</v>
      </c>
      <c r="J25" s="587" t="s">
        <v>10</v>
      </c>
      <c r="K25" s="587"/>
    </row>
    <row r="26" spans="1:11" ht="15" customHeight="1">
      <c r="A26" s="565" t="s">
        <v>127</v>
      </c>
      <c r="B26" s="565"/>
      <c r="C26" s="565"/>
      <c r="D26" s="565"/>
      <c r="E26" s="565"/>
      <c r="F26" s="565"/>
      <c r="H26" s="566" t="s">
        <v>126</v>
      </c>
      <c r="I26" s="566"/>
      <c r="J26" s="566"/>
      <c r="K26" s="566"/>
    </row>
    <row r="33" spans="1:1">
      <c r="A33" s="70"/>
    </row>
    <row r="34" spans="1:1">
      <c r="A34" s="70"/>
    </row>
    <row r="35" spans="1:1">
      <c r="A35" s="70"/>
    </row>
    <row r="36" spans="1:1">
      <c r="A36" s="70"/>
    </row>
    <row r="37" spans="1:1">
      <c r="A37" s="70"/>
    </row>
    <row r="38" spans="1:1">
      <c r="A38" s="70"/>
    </row>
    <row r="39" spans="1:1">
      <c r="A39" s="70"/>
    </row>
    <row r="40" spans="1:1">
      <c r="A40" s="70"/>
    </row>
    <row r="41" spans="1:1">
      <c r="A41" s="70"/>
    </row>
    <row r="42" spans="1:1">
      <c r="A42" s="70"/>
    </row>
    <row r="43" spans="1:1">
      <c r="A43" s="70"/>
    </row>
    <row r="44" spans="1:1">
      <c r="A44" s="70"/>
    </row>
  </sheetData>
  <mergeCells count="39">
    <mergeCell ref="A6:K6"/>
    <mergeCell ref="A1:K1"/>
    <mergeCell ref="B2:J2"/>
    <mergeCell ref="B3:J3"/>
    <mergeCell ref="B4:J4"/>
    <mergeCell ref="B5:J5"/>
    <mergeCell ref="A7:B7"/>
    <mergeCell ref="C7:I7"/>
    <mergeCell ref="J7:K7"/>
    <mergeCell ref="A8:A11"/>
    <mergeCell ref="B8:B11"/>
    <mergeCell ref="C8:D8"/>
    <mergeCell ref="E8:E9"/>
    <mergeCell ref="F8:F9"/>
    <mergeCell ref="G8:G9"/>
    <mergeCell ref="H8:H9"/>
    <mergeCell ref="I8:I9"/>
    <mergeCell ref="J8:K11"/>
    <mergeCell ref="C9:D9"/>
    <mergeCell ref="E10:E11"/>
    <mergeCell ref="F10:F11"/>
    <mergeCell ref="I10:I11"/>
    <mergeCell ref="J23:K23"/>
    <mergeCell ref="J12:K12"/>
    <mergeCell ref="J13:K13"/>
    <mergeCell ref="J14:K14"/>
    <mergeCell ref="J15:K15"/>
    <mergeCell ref="J16:K16"/>
    <mergeCell ref="J17:K17"/>
    <mergeCell ref="J18:K18"/>
    <mergeCell ref="J19:K19"/>
    <mergeCell ref="J20:K20"/>
    <mergeCell ref="J21:K21"/>
    <mergeCell ref="J22:K22"/>
    <mergeCell ref="J24:K24"/>
    <mergeCell ref="A25:B25"/>
    <mergeCell ref="J25:K25"/>
    <mergeCell ref="A26:F26"/>
    <mergeCell ref="H26:K26"/>
  </mergeCells>
  <printOptions horizontalCentered="1" verticalCentered="1"/>
  <pageMargins left="0" right="0" top="0" bottom="0" header="0.31496062992125984" footer="0.31496062992125984"/>
  <pageSetup paperSize="9" scale="85" orientation="landscape"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C84BF3-10B8-4938-BACC-F612EBFFEC35}">
  <sheetPr>
    <tabColor theme="3" tint="0.39997558519241921"/>
  </sheetPr>
  <dimension ref="A1"/>
  <sheetViews>
    <sheetView tabSelected="1" workbookViewId="0"/>
  </sheetViews>
  <sheetFormatPr defaultRowHeight="14.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2023</Year>
    <PublicationType xmlns="461ad1d5-0664-4038-af92-0ff2880e8164">Yearly</PublicationType>
    <TitleAR xmlns="461ad1d5-0664-4038-af92-0ff2880e8164">النشرة السنوية لإحصاءات النقل والاتصالات 2021</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FAA664B-1497-42BF-83B9-AE20A29019BB}"/>
</file>

<file path=customXml/itemProps2.xml><?xml version="1.0" encoding="utf-8"?>
<ds:datastoreItem xmlns:ds="http://schemas.openxmlformats.org/officeDocument/2006/customXml" ds:itemID="{C21B42E5-2256-4EA3-BC35-330A35DA3249}">
  <ds:schemaRefs>
    <ds:schemaRef ds:uri="http://purl.org/dc/dcmitype/"/>
    <ds:schemaRef ds:uri="http://purl.org/dc/elements/1.1/"/>
    <ds:schemaRef ds:uri="http://www.w3.org/XML/1998/namespace"/>
    <ds:schemaRef ds:uri="b1657202-86a7-46c3-ba71-02bb0da5a392"/>
    <ds:schemaRef ds:uri="http://schemas.microsoft.com/office/2006/documentManagement/types"/>
    <ds:schemaRef ds:uri="http://purl.org/dc/terms/"/>
    <ds:schemaRef ds:uri="http://schemas.openxmlformats.org/package/2006/metadata/core-properties"/>
    <ds:schemaRef ds:uri="http://schemas.microsoft.com/office/infopath/2007/PartnerControls"/>
    <ds:schemaRef ds:uri="423524d6-f9d7-4b47-aadf-7b8f6888b7b0"/>
    <ds:schemaRef ds:uri="http://schemas.microsoft.com/sharepoint/v3"/>
    <ds:schemaRef ds:uri="http://schemas.microsoft.com/office/2006/metadata/properties"/>
  </ds:schemaRefs>
</ds:datastoreItem>
</file>

<file path=customXml/itemProps3.xml><?xml version="1.0" encoding="utf-8"?>
<ds:datastoreItem xmlns:ds="http://schemas.openxmlformats.org/officeDocument/2006/customXml" ds:itemID="{5E2A3D4C-B082-4DC3-BB4F-1E4F555343C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41</vt:i4>
      </vt:variant>
      <vt:variant>
        <vt:lpstr>Named Ranges</vt:lpstr>
      </vt:variant>
      <vt:variant>
        <vt:i4>44</vt:i4>
      </vt:variant>
    </vt:vector>
  </HeadingPairs>
  <TitlesOfParts>
    <vt:vector size="85" baseType="lpstr">
      <vt:lpstr>Sheet1 </vt:lpstr>
      <vt:lpstr>Frst</vt:lpstr>
      <vt:lpstr>Preface</vt:lpstr>
      <vt:lpstr>Indx</vt:lpstr>
      <vt:lpstr>Introduction</vt:lpstr>
      <vt:lpstr>Data</vt:lpstr>
      <vt:lpstr>Concepts</vt:lpstr>
      <vt:lpstr>CH1</vt:lpstr>
      <vt:lpstr>1</vt:lpstr>
      <vt:lpstr>2</vt:lpstr>
      <vt:lpstr>CH2</vt:lpstr>
      <vt:lpstr>3</vt:lpstr>
      <vt:lpstr>4</vt:lpstr>
      <vt:lpstr>5</vt:lpstr>
      <vt:lpstr>6</vt:lpstr>
      <vt:lpstr>7</vt:lpstr>
      <vt:lpstr>8</vt:lpstr>
      <vt:lpstr>9</vt:lpstr>
      <vt:lpstr>10</vt:lpstr>
      <vt:lpstr>11</vt:lpstr>
      <vt:lpstr>CH3</vt:lpstr>
      <vt:lpstr>12</vt:lpstr>
      <vt:lpstr>13</vt:lpstr>
      <vt:lpstr>14</vt:lpstr>
      <vt:lpstr>15</vt:lpstr>
      <vt:lpstr>16</vt:lpstr>
      <vt:lpstr>17</vt:lpstr>
      <vt:lpstr>18</vt:lpstr>
      <vt:lpstr>19</vt:lpstr>
      <vt:lpstr>20</vt:lpstr>
      <vt:lpstr>CH4 </vt:lpstr>
      <vt:lpstr>21</vt:lpstr>
      <vt:lpstr>22</vt:lpstr>
      <vt:lpstr>23</vt:lpstr>
      <vt:lpstr>24</vt:lpstr>
      <vt:lpstr>25</vt:lpstr>
      <vt:lpstr>26</vt:lpstr>
      <vt:lpstr>27</vt:lpstr>
      <vt:lpstr>28</vt:lpstr>
      <vt:lpstr>29</vt:lpstr>
      <vt:lpstr>Sheet1</vt:lpstr>
      <vt:lpstr>'1'!Print_Area</vt:lpstr>
      <vt:lpstr>'10'!Print_Area</vt:lpstr>
      <vt:lpstr>'11'!Print_Area</vt:lpstr>
      <vt:lpstr>'12'!Print_Area</vt:lpstr>
      <vt:lpstr>'13'!Print_Area</vt:lpstr>
      <vt:lpstr>'14'!Print_Area</vt:lpstr>
      <vt:lpstr>'15'!Print_Area</vt:lpstr>
      <vt:lpstr>'16'!Print_Area</vt:lpstr>
      <vt:lpstr>'17'!Print_Area</vt:lpstr>
      <vt:lpstr>'18'!Print_Area</vt:lpstr>
      <vt:lpstr>'19'!Print_Area</vt:lpstr>
      <vt:lpstr>'2'!Print_Area</vt:lpstr>
      <vt:lpstr>'20'!Print_Area</vt:lpstr>
      <vt:lpstr>'21'!Print_Area</vt:lpstr>
      <vt:lpstr>'22'!Print_Area</vt:lpstr>
      <vt:lpstr>'23'!Print_Area</vt:lpstr>
      <vt:lpstr>'24'!Print_Area</vt:lpstr>
      <vt:lpstr>'25'!Print_Area</vt:lpstr>
      <vt:lpstr>'26'!Print_Area</vt:lpstr>
      <vt:lpstr>'27'!Print_Area</vt:lpstr>
      <vt:lpstr>'28'!Print_Area</vt:lpstr>
      <vt:lpstr>'29'!Print_Area</vt:lpstr>
      <vt:lpstr>'3'!Print_Area</vt:lpstr>
      <vt:lpstr>'4'!Print_Area</vt:lpstr>
      <vt:lpstr>'5'!Print_Area</vt:lpstr>
      <vt:lpstr>'6'!Print_Area</vt:lpstr>
      <vt:lpstr>'7'!Print_Area</vt:lpstr>
      <vt:lpstr>'8'!Print_Area</vt:lpstr>
      <vt:lpstr>'9'!Print_Area</vt:lpstr>
      <vt:lpstr>'CH1'!Print_Area</vt:lpstr>
      <vt:lpstr>'CH2'!Print_Area</vt:lpstr>
      <vt:lpstr>'CH3'!Print_Area</vt:lpstr>
      <vt:lpstr>'CH4 '!Print_Area</vt:lpstr>
      <vt:lpstr>Concepts!Print_Area</vt:lpstr>
      <vt:lpstr>Data!Print_Area</vt:lpstr>
      <vt:lpstr>Frst!Print_Area</vt:lpstr>
      <vt:lpstr>Indx!Print_Area</vt:lpstr>
      <vt:lpstr>Introduction!Print_Area</vt:lpstr>
      <vt:lpstr>Preface!Print_Area</vt:lpstr>
      <vt:lpstr>'Sheet1 '!Print_Area</vt:lpstr>
      <vt:lpstr>Concepts!Print_Titles</vt:lpstr>
      <vt:lpstr>Data!Print_Titles</vt:lpstr>
      <vt:lpstr>Indx!Print_Titles</vt:lpstr>
      <vt:lpstr>Introduction!Print_Titles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Annual Bulletin of Transport and Communications Statistics 2020</dc:title>
  <dc:subject>37;#</dc:subject>
  <dc:creator>mszaher</dc:creator>
  <cp:keywords>Planning and Statistics Authority; PSA</cp:keywords>
  <cp:lastModifiedBy>Madawi Mohammed K A Aloteibi</cp:lastModifiedBy>
  <cp:lastPrinted>2023-07-13T06:50:53Z</cp:lastPrinted>
  <dcterms:created xsi:type="dcterms:W3CDTF">2010-03-02T06:26:07Z</dcterms:created>
  <dcterms:modified xsi:type="dcterms:W3CDTF">2023-07-13T06:52:38Z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734;#PSA|81538984-2143-4d4b-a3ca-314b1950d5de;#735;#Planning and Statistics Authority|c62945ff-1054-4639-a689-03d3d18d28db</vt:lpwstr>
  </property>
  <property fmtid="{D5CDD505-2E9C-101B-9397-08002B2CF9AE}" pid="4" name="CategoryDescription">
    <vt:lpwstr>The Annual Bulletin of Transport and Communications Statistics 2020</vt:lpwstr>
  </property>
  <property fmtid="{D5CDD505-2E9C-101B-9397-08002B2CF9AE}" pid="5" name="Hashtags">
    <vt:lpwstr>22;#TransportCommunications|7689828e-fe1f-48d1-840a-643207fb10ea</vt:lpwstr>
  </property>
</Properties>
</file>